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12"/>
  </bookViews>
  <sheets>
    <sheet name="tbl_0" sheetId="1" r:id="rId1"/>
    <sheet name="tbl_1" sheetId="2" r:id="rId2"/>
    <sheet name="tbl_2" sheetId="3" r:id="rId3"/>
    <sheet name="tbl_3" sheetId="4" r:id="rId4"/>
    <sheet name="tbl_3a" sheetId="5" r:id="rId5"/>
    <sheet name="tbl_3b" sheetId="6" r:id="rId6"/>
    <sheet name="tbl_4" sheetId="7" r:id="rId7"/>
    <sheet name="tbl_5" sheetId="8" r:id="rId8"/>
    <sheet name="tbl_6" sheetId="9" r:id="rId9"/>
    <sheet name="tbl_7" sheetId="10" r:id="rId10"/>
    <sheet name="tbl_8" sheetId="11" r:id="rId11"/>
    <sheet name="tbl_9" sheetId="12" r:id="rId12"/>
    <sheet name="tbl_10" sheetId="13" r:id="rId13"/>
  </sheets>
  <definedNames/>
  <calcPr fullCalcOnLoad="1"/>
</workbook>
</file>

<file path=xl/sharedStrings.xml><?xml version="1.0" encoding="utf-8"?>
<sst xmlns="http://schemas.openxmlformats.org/spreadsheetml/2006/main" count="1819" uniqueCount="176">
  <si>
    <t>Hotels en restaurants</t>
  </si>
  <si>
    <t>Onderwijs</t>
  </si>
  <si>
    <t>P.1</t>
  </si>
  <si>
    <t>Output</t>
  </si>
  <si>
    <t>D.21*-D.31</t>
  </si>
  <si>
    <t>P.2</t>
  </si>
  <si>
    <t>D.211</t>
  </si>
  <si>
    <t>BTW</t>
  </si>
  <si>
    <t>D.1</t>
  </si>
  <si>
    <t>Beloning werknemers</t>
  </si>
  <si>
    <t>Netto toegevoegde waarde</t>
  </si>
  <si>
    <t>K.1</t>
  </si>
  <si>
    <t>Verbruik vaste activa</t>
  </si>
  <si>
    <t>Bruto toegevoegde waarde</t>
  </si>
  <si>
    <t>Investeringen</t>
  </si>
  <si>
    <t>P.51</t>
  </si>
  <si>
    <t>P.52</t>
  </si>
  <si>
    <t>Intermediair verbruik</t>
  </si>
  <si>
    <t>Voorraadwijzigingen</t>
  </si>
  <si>
    <t>P.31/S14</t>
  </si>
  <si>
    <t>Consumptie huishoudens</t>
  </si>
  <si>
    <t>P.31/S15</t>
  </si>
  <si>
    <t>Consumptie IZW's</t>
  </si>
  <si>
    <t>P3./S13</t>
  </si>
  <si>
    <t>Consumptie overheid</t>
  </si>
  <si>
    <t>Totaal</t>
  </si>
  <si>
    <t>Totaal (aankoopprijzen)</t>
  </si>
  <si>
    <t>Intermediair/finaal verbruik (invoer)</t>
  </si>
  <si>
    <t>P2</t>
  </si>
  <si>
    <t>D.21*</t>
  </si>
  <si>
    <t>D.31</t>
  </si>
  <si>
    <t>Totaal aanbod basisprijzen</t>
  </si>
  <si>
    <t>Handelsmarges</t>
  </si>
  <si>
    <t>Totaal aanbod aankoopprijzen</t>
  </si>
  <si>
    <t>Totaal gebruik aankoopprijzen</t>
  </si>
  <si>
    <t>Totaal productgebonden subsidies</t>
  </si>
  <si>
    <t>Totaal van de handelsmarges</t>
  </si>
  <si>
    <t>Totaal gebruik basisprijzen</t>
  </si>
  <si>
    <t>Output (basisprijzen)</t>
  </si>
  <si>
    <t>D.29</t>
  </si>
  <si>
    <t>P.7/S21</t>
  </si>
  <si>
    <t>P.7/S22</t>
  </si>
  <si>
    <t>Invoer EU</t>
  </si>
  <si>
    <t>P.6/S21</t>
  </si>
  <si>
    <t>P.6/S22</t>
  </si>
  <si>
    <t>Uitvoer EU</t>
  </si>
  <si>
    <t xml:space="preserve">Invoer EU </t>
  </si>
  <si>
    <t>Invoer niet-EU</t>
  </si>
  <si>
    <t>Totaal (basisprijzen)</t>
  </si>
  <si>
    <t>B.1n</t>
  </si>
  <si>
    <t>B.1g</t>
  </si>
  <si>
    <t>Bijkomende data</t>
  </si>
  <si>
    <t>Werkgelegenheid (1.000 personen)</t>
  </si>
  <si>
    <t>Netto exploitatieoverschot en gemengd inkomen</t>
  </si>
  <si>
    <t>B.2n+B3.n</t>
  </si>
  <si>
    <t>Niet-productgebonden subsidies</t>
  </si>
  <si>
    <t>Uitvoer niet-EU</t>
  </si>
  <si>
    <t>Niet-productgebonden belastingen op productie</t>
  </si>
  <si>
    <t>P.7</t>
  </si>
  <si>
    <t>Totaal invoer</t>
  </si>
  <si>
    <t>Intermediair/finaal verbruik (binnenlandse output)</t>
  </si>
  <si>
    <t>Totaal Invoer</t>
  </si>
  <si>
    <t>D.39</t>
  </si>
  <si>
    <t>Aanbodtabel tegen basisprijzen met overgang naar aankoopprijzen</t>
  </si>
  <si>
    <t>Tabel van de productgebonden subsidies</t>
  </si>
  <si>
    <t>Tabel van de handelsmarges</t>
  </si>
  <si>
    <t>Gebruikstabel tegen basisprijzen</t>
  </si>
  <si>
    <t>Gebruikstabel van de invoer tegen basisprijzen</t>
  </si>
  <si>
    <t>Gebruikstabel van de binnenlandse productie tegen basisprijzen</t>
  </si>
  <si>
    <t>Symmetrische input-outputtabel tegen basisprijzen</t>
  </si>
  <si>
    <t>Leder en lederwaren</t>
  </si>
  <si>
    <t>Cokes, geraffineerde aardolieproducten en splijt- en kweekstoffen</t>
  </si>
  <si>
    <t>Chemische producten en synthetische of kunstmatige vezels</t>
  </si>
  <si>
    <t>Producten van rubber of kunststof</t>
  </si>
  <si>
    <t>Overige niet-metaalhoudende minerale producten</t>
  </si>
  <si>
    <t>Machines, apparaten en werktuigen n.e.g.</t>
  </si>
  <si>
    <t>Elektriciteit, gas, stoom en warm water</t>
  </si>
  <si>
    <t>Bouwnijverheid</t>
  </si>
  <si>
    <t>Openbaar bestuur en defensie; verplichte sociale verzekering</t>
  </si>
  <si>
    <t>Gezondheidszorg en maatschappelijke dienstverlening</t>
  </si>
  <si>
    <t>Diensten van werknemers in particuliere huishoudens</t>
  </si>
  <si>
    <t>Vervaardiging van cokes, geraffineerde aardolieproducten en splijt- en kweekstoffen</t>
  </si>
  <si>
    <t>Vervaardiging van producten van rubber of kunststof</t>
  </si>
  <si>
    <t>Vervaardiging van overige niet-metaalhoudende minerale producten</t>
  </si>
  <si>
    <t>Vervaardiging van machines, apparaten en werktuigen n.e.g.</t>
  </si>
  <si>
    <t>Openbaar bestuur en defensie; verplichte sociale verzekeringen</t>
  </si>
  <si>
    <t>Particuliere huishoudens met werknemers</t>
  </si>
  <si>
    <t>Tabel 1:</t>
  </si>
  <si>
    <t>Tabel 2:</t>
  </si>
  <si>
    <t>Tabel 3:</t>
  </si>
  <si>
    <t>Tabel 4:</t>
  </si>
  <si>
    <t>Tabel 5:</t>
  </si>
  <si>
    <t>Tabel 6:</t>
  </si>
  <si>
    <t>Tabel 7:</t>
  </si>
  <si>
    <t>Tabel 8:</t>
  </si>
  <si>
    <t>Tabel 9:</t>
  </si>
  <si>
    <t>Tabel 10:</t>
  </si>
  <si>
    <t>P31xA31</t>
  </si>
  <si>
    <t>P31xP31</t>
  </si>
  <si>
    <t>AA</t>
  </si>
  <si>
    <t>Producten van de landbouw, jacht en bosbouw</t>
  </si>
  <si>
    <t>BB</t>
  </si>
  <si>
    <t>Visserij</t>
  </si>
  <si>
    <t>CA</t>
  </si>
  <si>
    <t>Steenkool en bruinkool; turf; ruwe aardolie en aardgas; uranium en thorium</t>
  </si>
  <si>
    <t>CB</t>
  </si>
  <si>
    <t>Metaalertsen en andere delfstoffen</t>
  </si>
  <si>
    <t>DA</t>
  </si>
  <si>
    <t>Voedings- en genotmiddelen</t>
  </si>
  <si>
    <t>DB</t>
  </si>
  <si>
    <t>Textiel en textielproducten</t>
  </si>
  <si>
    <t>DC</t>
  </si>
  <si>
    <t>DD</t>
  </si>
  <si>
    <t>Hout en producten van hout</t>
  </si>
  <si>
    <t>DE</t>
  </si>
  <si>
    <t>Pulp, papier en papierwaren; drukwerk en dergelijke</t>
  </si>
  <si>
    <t>DF</t>
  </si>
  <si>
    <t>DG</t>
  </si>
  <si>
    <t>DH</t>
  </si>
  <si>
    <t>DI</t>
  </si>
  <si>
    <t>DJ</t>
  </si>
  <si>
    <t>Metalen in primaire vorm en producten van metaal</t>
  </si>
  <si>
    <t>DK</t>
  </si>
  <si>
    <t>DL</t>
  </si>
  <si>
    <t>Elektrische en optische apparaten en instrumenten</t>
  </si>
  <si>
    <t>DM</t>
  </si>
  <si>
    <t>Transportmiddelen</t>
  </si>
  <si>
    <t>DN</t>
  </si>
  <si>
    <t>Overige goederen en producten n.e.g.</t>
  </si>
  <si>
    <t>EE</t>
  </si>
  <si>
    <t>FF</t>
  </si>
  <si>
    <t>GG</t>
  </si>
  <si>
    <t>Groothandel en detailhandel; reparatie van motorvoertuigen, motorrijwielen en persoonlijke en huishoudelijke artikelen</t>
  </si>
  <si>
    <t>HH</t>
  </si>
  <si>
    <t>II</t>
  </si>
  <si>
    <t>Vervoer, opslag en communicatie</t>
  </si>
  <si>
    <t>JJ</t>
  </si>
  <si>
    <t>Diensten van financiële instellingen</t>
  </si>
  <si>
    <t>KK</t>
  </si>
  <si>
    <t>Exploitatie van en handel in onroerend goed, verhuur en zakelijke dienstverlening</t>
  </si>
  <si>
    <t>LL</t>
  </si>
  <si>
    <t>MM</t>
  </si>
  <si>
    <t>NN</t>
  </si>
  <si>
    <t>OO</t>
  </si>
  <si>
    <t>Overige gemeenschapsvoorzieningen en sociale en persoonlijke diensten</t>
  </si>
  <si>
    <t>PP</t>
  </si>
  <si>
    <t>Landbouw, jacht en bosbouw</t>
  </si>
  <si>
    <t>Winning van energiehoudende delfstoffen</t>
  </si>
  <si>
    <t>Winning van niet-energiehoudende delfstoffen</t>
  </si>
  <si>
    <t>Vervaardiging van voedings- en genotmiddelen</t>
  </si>
  <si>
    <t>Vervaardiging van textiel en textielproducten</t>
  </si>
  <si>
    <t>Houtindustrie en vervaardiging van artikelen van hout</t>
  </si>
  <si>
    <t>Vervaardiging van pulp, papier en papierwaren; uitgeverijen en drukkerijen</t>
  </si>
  <si>
    <t>Vervaardiging van chemische producten en van synthetische of kunstmatige vezels</t>
  </si>
  <si>
    <t>Vervaardiging van metalen in primaire vorm en vervaardiging van producten van metaal</t>
  </si>
  <si>
    <t>Vervaardiging van elektrische en optische apparaten en instrumenten</t>
  </si>
  <si>
    <t>Vervaardiging van transportmiddelen</t>
  </si>
  <si>
    <t>Overige industrie</t>
  </si>
  <si>
    <t>Productie en distributie van elektriciteit, gas en water</t>
  </si>
  <si>
    <t>Groothandel en kleinhandel; reparatie van auto's, motorrijwielen en consumentenartikelen</t>
  </si>
  <si>
    <t>Financiële instellingen</t>
  </si>
  <si>
    <t>Overige gemeenschapsvoorzieningen en sociaal-culturele en persoonlijke diensten</t>
  </si>
  <si>
    <t>Vervaardiging van leer en schoeisel</t>
  </si>
  <si>
    <t>Gebruikstabel tegen aankoopprijzen</t>
  </si>
  <si>
    <t>Tabel van productgebonden belastingen (excl. btw) verminderd met de productgebonden subsidies</t>
  </si>
  <si>
    <t>Tabel 3a:</t>
  </si>
  <si>
    <t>Tabel van de productgebonden belastingen (excl. btw)</t>
  </si>
  <si>
    <t>Tabel 3b:</t>
  </si>
  <si>
    <t>miljoenen euro's</t>
  </si>
  <si>
    <t>Symmetrische input-outputtabel van de invoer</t>
  </si>
  <si>
    <t>Symmetrische input-outputtabel van de binnenlandse productie</t>
  </si>
  <si>
    <t>Totaal saldo van de productgebonden belastingen (excl BTW) en subsidies</t>
  </si>
  <si>
    <t>Totaal productgebonden belastingen (excl. BTW)</t>
  </si>
  <si>
    <t>Productgebonden belastingen (excl. BTW)</t>
  </si>
  <si>
    <t>Productgebonden subsidies</t>
  </si>
  <si>
    <t>Productgebonden belastingen (excl. BTW) - subsidies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</si>
</sst>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2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textRotation="90" wrapText="1"/>
    </xf>
    <xf numFmtId="1" fontId="4" fillId="0" borderId="0" xfId="0" applyNumberFormat="1" applyFont="1" applyAlignment="1">
      <alignment textRotation="90" wrapText="1"/>
    </xf>
    <xf numFmtId="1" fontId="4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0" fillId="0" borderId="0" xfId="0" applyNumberFormat="1" applyFont="1" applyAlignment="1">
      <alignment textRotation="90" wrapText="1"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textRotation="90" wrapText="1"/>
    </xf>
    <xf numFmtId="0" fontId="4" fillId="0" borderId="0" xfId="0" applyFont="1" applyBorder="1" applyAlignment="1">
      <alignment horizontal="center" vertical="top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textRotation="90" wrapText="1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 textRotation="90" wrapText="1"/>
    </xf>
    <xf numFmtId="1" fontId="4" fillId="0" borderId="0" xfId="0" applyNumberFormat="1" applyFont="1" applyAlignment="1">
      <alignment horizontal="center" textRotation="90" wrapText="1"/>
    </xf>
    <xf numFmtId="1" fontId="4" fillId="0" borderId="0" xfId="0" applyNumberFormat="1" applyFont="1" applyAlignment="1">
      <alignment wrapText="1"/>
    </xf>
    <xf numFmtId="1" fontId="4" fillId="0" borderId="0" xfId="0" applyNumberFormat="1" applyFont="1" applyAlignment="1">
      <alignment horizontal="left"/>
    </xf>
    <xf numFmtId="1" fontId="5" fillId="0" borderId="0" xfId="0" applyNumberFormat="1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73.00390625" style="0" bestFit="1" customWidth="1"/>
    <col min="3" max="3" width="11.7109375" style="0" customWidth="1"/>
    <col min="4" max="4" width="14.140625" style="0" customWidth="1"/>
  </cols>
  <sheetData>
    <row r="1" spans="1:4" ht="12.75">
      <c r="A1" s="36" t="s">
        <v>87</v>
      </c>
      <c r="B1" s="28" t="s">
        <v>63</v>
      </c>
      <c r="C1" s="28" t="s">
        <v>97</v>
      </c>
      <c r="D1" s="28" t="s">
        <v>168</v>
      </c>
    </row>
    <row r="2" spans="1:4" ht="12.75">
      <c r="A2" s="36" t="s">
        <v>88</v>
      </c>
      <c r="B2" s="28" t="s">
        <v>163</v>
      </c>
      <c r="C2" s="28" t="s">
        <v>97</v>
      </c>
      <c r="D2" s="28" t="s">
        <v>168</v>
      </c>
    </row>
    <row r="3" spans="1:4" ht="12.75">
      <c r="A3" s="36" t="s">
        <v>89</v>
      </c>
      <c r="B3" s="28" t="s">
        <v>164</v>
      </c>
      <c r="C3" s="28" t="s">
        <v>97</v>
      </c>
      <c r="D3" s="28" t="s">
        <v>168</v>
      </c>
    </row>
    <row r="4" spans="1:4" ht="12.75">
      <c r="A4" s="36" t="s">
        <v>165</v>
      </c>
      <c r="B4" s="28" t="s">
        <v>166</v>
      </c>
      <c r="C4" s="28" t="s">
        <v>97</v>
      </c>
      <c r="D4" s="28" t="s">
        <v>168</v>
      </c>
    </row>
    <row r="5" spans="1:4" ht="12.75">
      <c r="A5" s="36" t="s">
        <v>167</v>
      </c>
      <c r="B5" s="28" t="s">
        <v>64</v>
      </c>
      <c r="C5" s="28" t="s">
        <v>97</v>
      </c>
      <c r="D5" s="28" t="s">
        <v>168</v>
      </c>
    </row>
    <row r="6" spans="1:4" ht="12.75">
      <c r="A6" s="36" t="s">
        <v>90</v>
      </c>
      <c r="B6" s="28" t="s">
        <v>65</v>
      </c>
      <c r="C6" s="28" t="s">
        <v>97</v>
      </c>
      <c r="D6" s="28" t="s">
        <v>168</v>
      </c>
    </row>
    <row r="7" spans="1:4" ht="12.75">
      <c r="A7" s="36" t="s">
        <v>91</v>
      </c>
      <c r="B7" s="28" t="s">
        <v>66</v>
      </c>
      <c r="C7" s="28" t="s">
        <v>97</v>
      </c>
      <c r="D7" s="28" t="s">
        <v>168</v>
      </c>
    </row>
    <row r="8" spans="1:4" ht="12.75">
      <c r="A8" s="36" t="s">
        <v>92</v>
      </c>
      <c r="B8" s="28" t="s">
        <v>67</v>
      </c>
      <c r="C8" s="28" t="s">
        <v>97</v>
      </c>
      <c r="D8" s="28" t="s">
        <v>168</v>
      </c>
    </row>
    <row r="9" spans="1:4" ht="12.75">
      <c r="A9" s="36" t="s">
        <v>93</v>
      </c>
      <c r="B9" s="28" t="s">
        <v>68</v>
      </c>
      <c r="C9" s="28" t="s">
        <v>97</v>
      </c>
      <c r="D9" s="28" t="s">
        <v>168</v>
      </c>
    </row>
    <row r="10" spans="1:4" ht="12.75">
      <c r="A10" s="36" t="s">
        <v>94</v>
      </c>
      <c r="B10" s="28" t="s">
        <v>69</v>
      </c>
      <c r="C10" s="28" t="s">
        <v>98</v>
      </c>
      <c r="D10" s="28" t="s">
        <v>168</v>
      </c>
    </row>
    <row r="11" spans="1:4" ht="12.75">
      <c r="A11" s="36" t="s">
        <v>95</v>
      </c>
      <c r="B11" s="28" t="s">
        <v>169</v>
      </c>
      <c r="C11" s="28" t="s">
        <v>98</v>
      </c>
      <c r="D11" s="28" t="s">
        <v>168</v>
      </c>
    </row>
    <row r="12" spans="1:4" ht="12.75">
      <c r="A12" s="36" t="s">
        <v>96</v>
      </c>
      <c r="B12" s="28" t="s">
        <v>170</v>
      </c>
      <c r="C12" s="28" t="s">
        <v>98</v>
      </c>
      <c r="D12" s="28" t="s">
        <v>168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S4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0.00390625" style="1" bestFit="1" customWidth="1"/>
    <col min="2" max="2" width="44.8515625" style="1" bestFit="1" customWidth="1"/>
    <col min="219" max="16384" width="8.8515625" style="7" customWidth="1"/>
  </cols>
  <sheetData>
    <row r="1" spans="1:41" ht="12.75">
      <c r="A1" s="36"/>
      <c r="B1" s="36"/>
      <c r="C1" s="42" t="s">
        <v>99</v>
      </c>
      <c r="D1" s="42" t="s">
        <v>101</v>
      </c>
      <c r="E1" s="42" t="s">
        <v>103</v>
      </c>
      <c r="F1" s="42" t="s">
        <v>105</v>
      </c>
      <c r="G1" s="42" t="s">
        <v>107</v>
      </c>
      <c r="H1" s="42" t="s">
        <v>109</v>
      </c>
      <c r="I1" s="42" t="s">
        <v>111</v>
      </c>
      <c r="J1" s="42" t="s">
        <v>112</v>
      </c>
      <c r="K1" s="42" t="s">
        <v>114</v>
      </c>
      <c r="L1" s="42" t="s">
        <v>116</v>
      </c>
      <c r="M1" s="42" t="s">
        <v>117</v>
      </c>
      <c r="N1" s="42" t="s">
        <v>118</v>
      </c>
      <c r="O1" s="42" t="s">
        <v>119</v>
      </c>
      <c r="P1" s="42" t="s">
        <v>120</v>
      </c>
      <c r="Q1" s="42" t="s">
        <v>122</v>
      </c>
      <c r="R1" s="42" t="s">
        <v>123</v>
      </c>
      <c r="S1" s="42" t="s">
        <v>125</v>
      </c>
      <c r="T1" s="42" t="s">
        <v>127</v>
      </c>
      <c r="U1" s="42" t="s">
        <v>129</v>
      </c>
      <c r="V1" s="42" t="s">
        <v>130</v>
      </c>
      <c r="W1" s="42" t="s">
        <v>131</v>
      </c>
      <c r="X1" s="42" t="s">
        <v>133</v>
      </c>
      <c r="Y1" s="42" t="s">
        <v>134</v>
      </c>
      <c r="Z1" s="42" t="s">
        <v>136</v>
      </c>
      <c r="AA1" s="42" t="s">
        <v>138</v>
      </c>
      <c r="AB1" s="42" t="s">
        <v>140</v>
      </c>
      <c r="AC1" s="42" t="s">
        <v>141</v>
      </c>
      <c r="AD1" s="42" t="s">
        <v>142</v>
      </c>
      <c r="AE1" s="42" t="s">
        <v>143</v>
      </c>
      <c r="AF1" s="42" t="s">
        <v>145</v>
      </c>
      <c r="AG1" s="31"/>
      <c r="AH1" s="31" t="s">
        <v>19</v>
      </c>
      <c r="AI1" s="31" t="s">
        <v>21</v>
      </c>
      <c r="AJ1" s="31" t="s">
        <v>23</v>
      </c>
      <c r="AK1" s="31" t="s">
        <v>15</v>
      </c>
      <c r="AL1" s="31" t="s">
        <v>16</v>
      </c>
      <c r="AM1" s="31" t="s">
        <v>43</v>
      </c>
      <c r="AN1" s="31" t="s">
        <v>44</v>
      </c>
      <c r="AO1" s="34"/>
    </row>
    <row r="2" spans="1:41" ht="105">
      <c r="A2" s="29"/>
      <c r="B2" s="29"/>
      <c r="C2" s="16" t="s">
        <v>146</v>
      </c>
      <c r="D2" s="16" t="s">
        <v>102</v>
      </c>
      <c r="E2" s="16" t="s">
        <v>147</v>
      </c>
      <c r="F2" s="16" t="s">
        <v>148</v>
      </c>
      <c r="G2" s="16" t="s">
        <v>149</v>
      </c>
      <c r="H2" s="16" t="s">
        <v>150</v>
      </c>
      <c r="I2" s="16" t="s">
        <v>162</v>
      </c>
      <c r="J2" s="16" t="s">
        <v>151</v>
      </c>
      <c r="K2" s="16" t="s">
        <v>152</v>
      </c>
      <c r="L2" s="16" t="s">
        <v>81</v>
      </c>
      <c r="M2" s="16" t="s">
        <v>153</v>
      </c>
      <c r="N2" s="16" t="s">
        <v>82</v>
      </c>
      <c r="O2" s="16" t="s">
        <v>83</v>
      </c>
      <c r="P2" s="16" t="s">
        <v>154</v>
      </c>
      <c r="Q2" s="16" t="s">
        <v>84</v>
      </c>
      <c r="R2" s="16" t="s">
        <v>155</v>
      </c>
      <c r="S2" s="16" t="s">
        <v>156</v>
      </c>
      <c r="T2" s="16" t="s">
        <v>157</v>
      </c>
      <c r="U2" s="16" t="s">
        <v>158</v>
      </c>
      <c r="V2" s="16" t="s">
        <v>77</v>
      </c>
      <c r="W2" s="16" t="s">
        <v>159</v>
      </c>
      <c r="X2" s="16" t="s">
        <v>0</v>
      </c>
      <c r="Y2" s="16" t="s">
        <v>135</v>
      </c>
      <c r="Z2" s="16" t="s">
        <v>160</v>
      </c>
      <c r="AA2" s="16" t="s">
        <v>139</v>
      </c>
      <c r="AB2" s="16" t="s">
        <v>85</v>
      </c>
      <c r="AC2" s="16" t="s">
        <v>1</v>
      </c>
      <c r="AD2" s="16" t="s">
        <v>79</v>
      </c>
      <c r="AE2" s="16" t="s">
        <v>161</v>
      </c>
      <c r="AF2" s="16" t="s">
        <v>86</v>
      </c>
      <c r="AG2" s="35" t="s">
        <v>25</v>
      </c>
      <c r="AH2" s="35" t="s">
        <v>20</v>
      </c>
      <c r="AI2" s="35" t="s">
        <v>22</v>
      </c>
      <c r="AJ2" s="35" t="s">
        <v>24</v>
      </c>
      <c r="AK2" s="35" t="s">
        <v>14</v>
      </c>
      <c r="AL2" s="35" t="s">
        <v>18</v>
      </c>
      <c r="AM2" s="35" t="s">
        <v>45</v>
      </c>
      <c r="AN2" s="35" t="s">
        <v>56</v>
      </c>
      <c r="AO2" s="35" t="s">
        <v>37</v>
      </c>
    </row>
    <row r="3" spans="1:41" ht="12.75">
      <c r="A3" s="15" t="s">
        <v>99</v>
      </c>
      <c r="B3" s="18" t="s">
        <v>100</v>
      </c>
      <c r="C3" s="23">
        <v>221.2141922607143</v>
      </c>
      <c r="D3" s="23">
        <v>0</v>
      </c>
      <c r="E3" s="23">
        <v>0</v>
      </c>
      <c r="F3" s="23">
        <v>0.08834550399387564</v>
      </c>
      <c r="G3" s="23">
        <v>2695.8406986966306</v>
      </c>
      <c r="H3" s="23">
        <v>65.58635805666475</v>
      </c>
      <c r="I3" s="23">
        <v>0.003257198321352954</v>
      </c>
      <c r="J3" s="23">
        <v>62.43748617924649</v>
      </c>
      <c r="K3" s="23">
        <v>23.97246229490645</v>
      </c>
      <c r="L3" s="23">
        <v>1.242286682812949</v>
      </c>
      <c r="M3" s="23">
        <v>4.373566545117598</v>
      </c>
      <c r="N3" s="23">
        <v>1.092002813715921</v>
      </c>
      <c r="O3" s="23">
        <v>1.3035469281164123</v>
      </c>
      <c r="P3" s="23">
        <v>0.6561263051747319</v>
      </c>
      <c r="Q3" s="23">
        <v>0.5554080097032462</v>
      </c>
      <c r="R3" s="23">
        <v>0.3543943265941312</v>
      </c>
      <c r="S3" s="23">
        <v>0.37723113869189584</v>
      </c>
      <c r="T3" s="23">
        <v>11.962428281372762</v>
      </c>
      <c r="U3" s="23">
        <v>5.155229937039803</v>
      </c>
      <c r="V3" s="23">
        <v>3.0251269130092253</v>
      </c>
      <c r="W3" s="23">
        <v>346.7528375334342</v>
      </c>
      <c r="X3" s="23">
        <v>101.62933499006435</v>
      </c>
      <c r="Y3" s="23">
        <v>10.575737356322794</v>
      </c>
      <c r="Z3" s="23">
        <v>0</v>
      </c>
      <c r="AA3" s="23">
        <v>43.781226873851814</v>
      </c>
      <c r="AB3" s="23">
        <v>19.567834788989657</v>
      </c>
      <c r="AC3" s="23">
        <v>1.0573382308870516</v>
      </c>
      <c r="AD3" s="23">
        <v>75.76182275549218</v>
      </c>
      <c r="AE3" s="23">
        <v>18.578222713513323</v>
      </c>
      <c r="AF3" s="23">
        <v>0</v>
      </c>
      <c r="AG3" s="24">
        <f aca="true" t="shared" si="0" ref="AG3:AG32">SUM(C3:AF3)</f>
        <v>3716.9445033143825</v>
      </c>
      <c r="AH3" s="23">
        <v>1343.8512720999854</v>
      </c>
      <c r="AI3" s="23">
        <v>0</v>
      </c>
      <c r="AJ3" s="23">
        <v>0</v>
      </c>
      <c r="AK3" s="23">
        <v>52.48221510522216</v>
      </c>
      <c r="AL3" s="23">
        <v>58.11593838565009</v>
      </c>
      <c r="AM3" s="23">
        <v>1055.0454285882377</v>
      </c>
      <c r="AN3" s="23">
        <v>121.98027426107588</v>
      </c>
      <c r="AO3" s="24">
        <f aca="true" t="shared" si="1" ref="AO3:AO32">SUM(AG3:AN3)</f>
        <v>6348.419631754554</v>
      </c>
    </row>
    <row r="4" spans="1:41" ht="12.75">
      <c r="A4" s="15" t="s">
        <v>101</v>
      </c>
      <c r="B4" s="18" t="s">
        <v>102</v>
      </c>
      <c r="C4" s="23">
        <v>0</v>
      </c>
      <c r="D4" s="23">
        <v>0</v>
      </c>
      <c r="E4" s="23">
        <v>0</v>
      </c>
      <c r="F4" s="23">
        <v>0</v>
      </c>
      <c r="G4" s="23">
        <v>13.39289467100783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0.003083465499841745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0.6517552099643638</v>
      </c>
      <c r="X4" s="23">
        <v>9.072258941462461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23">
        <v>0</v>
      </c>
      <c r="AE4" s="23">
        <v>0.027003859582407287</v>
      </c>
      <c r="AF4" s="23">
        <v>0</v>
      </c>
      <c r="AG4" s="24">
        <f t="shared" si="0"/>
        <v>23.146996147516905</v>
      </c>
      <c r="AH4" s="23">
        <v>70.83243551274415</v>
      </c>
      <c r="AI4" s="23">
        <v>0</v>
      </c>
      <c r="AJ4" s="23">
        <v>0</v>
      </c>
      <c r="AK4" s="23">
        <v>0</v>
      </c>
      <c r="AL4" s="23">
        <v>0.5177256146497703</v>
      </c>
      <c r="AM4" s="23">
        <v>52.82310406233296</v>
      </c>
      <c r="AN4" s="23">
        <v>3.1797386292327077</v>
      </c>
      <c r="AO4" s="24">
        <f t="shared" si="1"/>
        <v>150.49999996647648</v>
      </c>
    </row>
    <row r="5" spans="1:41" ht="12.75">
      <c r="A5" s="15" t="s">
        <v>103</v>
      </c>
      <c r="B5" s="18" t="s">
        <v>104</v>
      </c>
      <c r="C5" s="23">
        <v>0</v>
      </c>
      <c r="D5" s="23">
        <v>0</v>
      </c>
      <c r="E5" s="23">
        <v>0</v>
      </c>
      <c r="F5" s="23">
        <v>0.040414141051204666</v>
      </c>
      <c r="G5" s="23">
        <v>0.07095315344353814</v>
      </c>
      <c r="H5" s="23">
        <v>0</v>
      </c>
      <c r="I5" s="23">
        <v>0</v>
      </c>
      <c r="J5" s="23">
        <v>0</v>
      </c>
      <c r="K5" s="23">
        <v>0.052754646199576705</v>
      </c>
      <c r="L5" s="23">
        <v>53.63200505132954</v>
      </c>
      <c r="M5" s="23">
        <v>0.6793980363156038</v>
      </c>
      <c r="N5" s="23">
        <v>0</v>
      </c>
      <c r="O5" s="23">
        <v>0.2874746962967336</v>
      </c>
      <c r="P5" s="23">
        <v>1.047080990356278</v>
      </c>
      <c r="Q5" s="23">
        <v>0.00033099820802873214</v>
      </c>
      <c r="R5" s="23">
        <v>0</v>
      </c>
      <c r="S5" s="23">
        <v>0.0069084435179869175</v>
      </c>
      <c r="T5" s="23">
        <v>0.00562734296927947</v>
      </c>
      <c r="U5" s="23">
        <v>0.11468276250042209</v>
      </c>
      <c r="V5" s="23">
        <v>0</v>
      </c>
      <c r="W5" s="23">
        <v>0.005203107742389079</v>
      </c>
      <c r="X5" s="23">
        <v>0</v>
      </c>
      <c r="Y5" s="23">
        <v>0.05317027782779293</v>
      </c>
      <c r="Z5" s="23">
        <v>0.0010607375697640267</v>
      </c>
      <c r="AA5" s="23">
        <v>0.0013961891474589053</v>
      </c>
      <c r="AB5" s="23">
        <v>0.3558941708585657</v>
      </c>
      <c r="AC5" s="23">
        <v>0</v>
      </c>
      <c r="AD5" s="23">
        <v>6.616259256097884E-05</v>
      </c>
      <c r="AE5" s="23">
        <v>0</v>
      </c>
      <c r="AF5" s="23">
        <v>0</v>
      </c>
      <c r="AG5" s="24">
        <f t="shared" si="0"/>
        <v>56.35442090792672</v>
      </c>
      <c r="AH5" s="23">
        <v>0.2545008914261624</v>
      </c>
      <c r="AI5" s="23">
        <v>0</v>
      </c>
      <c r="AJ5" s="23">
        <v>0</v>
      </c>
      <c r="AK5" s="23">
        <v>0</v>
      </c>
      <c r="AL5" s="23">
        <v>-56.8222739308691</v>
      </c>
      <c r="AM5" s="23">
        <v>7.754477080779907</v>
      </c>
      <c r="AN5" s="23">
        <v>0.03698633174299504</v>
      </c>
      <c r="AO5" s="24">
        <f t="shared" si="1"/>
        <v>7.578111281006684</v>
      </c>
    </row>
    <row r="6" spans="1:41" ht="12.75">
      <c r="A6" s="15" t="s">
        <v>105</v>
      </c>
      <c r="B6" s="18" t="s">
        <v>106</v>
      </c>
      <c r="C6" s="23">
        <v>0.026181589848897957</v>
      </c>
      <c r="D6" s="23">
        <v>0</v>
      </c>
      <c r="E6" s="23">
        <v>0</v>
      </c>
      <c r="F6" s="23">
        <v>47.786737822210895</v>
      </c>
      <c r="G6" s="23">
        <v>0.5029339741998271</v>
      </c>
      <c r="H6" s="23">
        <v>1.3254237353510492</v>
      </c>
      <c r="I6" s="23">
        <v>0</v>
      </c>
      <c r="J6" s="23">
        <v>0.366714694501624</v>
      </c>
      <c r="K6" s="23">
        <v>7.498066497836941</v>
      </c>
      <c r="L6" s="23">
        <v>0.19702248723328425</v>
      </c>
      <c r="M6" s="23">
        <v>4.598149478975017</v>
      </c>
      <c r="N6" s="23">
        <v>3.4772024899086524</v>
      </c>
      <c r="O6" s="23">
        <v>188.35024007944133</v>
      </c>
      <c r="P6" s="23">
        <v>183.2649019617479</v>
      </c>
      <c r="Q6" s="23">
        <v>0</v>
      </c>
      <c r="R6" s="23">
        <v>1.2463713085967776E-05</v>
      </c>
      <c r="S6" s="23">
        <v>0.009807480149387876</v>
      </c>
      <c r="T6" s="23">
        <v>1.6225988936102453</v>
      </c>
      <c r="U6" s="23">
        <v>2.2734674450568435</v>
      </c>
      <c r="V6" s="23">
        <v>215.70791951349156</v>
      </c>
      <c r="W6" s="23">
        <v>0.8429157992253806</v>
      </c>
      <c r="X6" s="23">
        <v>-4.3070757367981785E-07</v>
      </c>
      <c r="Y6" s="23">
        <v>13.533151018234664</v>
      </c>
      <c r="Z6" s="23">
        <v>0</v>
      </c>
      <c r="AA6" s="23">
        <v>32.43053382750424</v>
      </c>
      <c r="AB6" s="23">
        <v>15.469775182536143</v>
      </c>
      <c r="AC6" s="23">
        <v>0</v>
      </c>
      <c r="AD6" s="23">
        <v>0</v>
      </c>
      <c r="AE6" s="23">
        <v>0.8370333819571463</v>
      </c>
      <c r="AF6" s="23">
        <v>0</v>
      </c>
      <c r="AG6" s="24">
        <f t="shared" si="0"/>
        <v>720.1207893860266</v>
      </c>
      <c r="AH6" s="23">
        <v>12.93670824694791</v>
      </c>
      <c r="AI6" s="23">
        <v>0</v>
      </c>
      <c r="AJ6" s="23">
        <v>0</v>
      </c>
      <c r="AK6" s="23">
        <v>0</v>
      </c>
      <c r="AL6" s="23">
        <v>9.402949797837309</v>
      </c>
      <c r="AM6" s="23">
        <v>293.3435860146952</v>
      </c>
      <c r="AN6" s="23">
        <v>101.8448465094234</v>
      </c>
      <c r="AO6" s="24">
        <f t="shared" si="1"/>
        <v>1137.6488799549304</v>
      </c>
    </row>
    <row r="7" spans="1:41" ht="12.75">
      <c r="A7" s="15" t="s">
        <v>107</v>
      </c>
      <c r="B7" s="18" t="s">
        <v>108</v>
      </c>
      <c r="C7" s="23">
        <v>1107.0223474967086</v>
      </c>
      <c r="D7" s="23">
        <v>0.051126079353994894</v>
      </c>
      <c r="E7" s="23">
        <v>0</v>
      </c>
      <c r="F7" s="23">
        <v>2.0909708305094643E-09</v>
      </c>
      <c r="G7" s="23">
        <v>2810.3150042828893</v>
      </c>
      <c r="H7" s="23">
        <v>0.6784712266286266</v>
      </c>
      <c r="I7" s="23">
        <v>1.7009243619549395</v>
      </c>
      <c r="J7" s="23">
        <v>1.2613127710215726</v>
      </c>
      <c r="K7" s="23">
        <v>1.0383534733545723</v>
      </c>
      <c r="L7" s="23">
        <v>0.1588162474105331</v>
      </c>
      <c r="M7" s="23">
        <v>50.25407566538206</v>
      </c>
      <c r="N7" s="23">
        <v>2.761309027732876</v>
      </c>
      <c r="O7" s="23">
        <v>0.29130240374543814</v>
      </c>
      <c r="P7" s="23">
        <v>2.9541907760587667E-09</v>
      </c>
      <c r="Q7" s="23">
        <v>1.8510972709027212E-09</v>
      </c>
      <c r="R7" s="23">
        <v>0</v>
      </c>
      <c r="S7" s="23">
        <v>0.7301690834060235</v>
      </c>
      <c r="T7" s="23">
        <v>2.282406446225404</v>
      </c>
      <c r="U7" s="23">
        <v>1.6140502586497476</v>
      </c>
      <c r="V7" s="23">
        <v>2.560893644831836</v>
      </c>
      <c r="W7" s="23">
        <v>219.71574547498926</v>
      </c>
      <c r="X7" s="23">
        <v>2452.2284186866127</v>
      </c>
      <c r="Y7" s="23">
        <v>4.505696194309962</v>
      </c>
      <c r="Z7" s="23">
        <v>0.0029998131028989472</v>
      </c>
      <c r="AA7" s="23">
        <v>187.11192109750783</v>
      </c>
      <c r="AB7" s="23">
        <v>69.74506066341597</v>
      </c>
      <c r="AC7" s="23">
        <v>16.128719846238248</v>
      </c>
      <c r="AD7" s="23">
        <v>399.46410475044735</v>
      </c>
      <c r="AE7" s="23">
        <v>137.08754702451787</v>
      </c>
      <c r="AF7" s="23">
        <v>0</v>
      </c>
      <c r="AG7" s="24">
        <f t="shared" si="0"/>
        <v>7468.710776027333</v>
      </c>
      <c r="AH7" s="23">
        <v>7899.014634824043</v>
      </c>
      <c r="AI7" s="23">
        <v>0</v>
      </c>
      <c r="AJ7" s="23">
        <v>0</v>
      </c>
      <c r="AK7" s="23">
        <v>0</v>
      </c>
      <c r="AL7" s="23">
        <v>172.81655890731545</v>
      </c>
      <c r="AM7" s="23">
        <v>10602.947573025956</v>
      </c>
      <c r="AN7" s="23">
        <v>1741.7525393162891</v>
      </c>
      <c r="AO7" s="24">
        <f t="shared" si="1"/>
        <v>27885.24208210094</v>
      </c>
    </row>
    <row r="8" spans="1:41" ht="12.75">
      <c r="A8" s="15" t="s">
        <v>109</v>
      </c>
      <c r="B8" s="18" t="s">
        <v>110</v>
      </c>
      <c r="C8" s="23">
        <v>0</v>
      </c>
      <c r="D8" s="23">
        <v>3.7479920375498645</v>
      </c>
      <c r="E8" s="23">
        <v>0</v>
      </c>
      <c r="F8" s="23">
        <v>0.12562783182176435</v>
      </c>
      <c r="G8" s="23">
        <v>6.876707253885808</v>
      </c>
      <c r="H8" s="23">
        <v>671.2909741496169</v>
      </c>
      <c r="I8" s="23">
        <v>1.6710751986619607</v>
      </c>
      <c r="J8" s="23">
        <v>3.505907207982173</v>
      </c>
      <c r="K8" s="23">
        <v>1.208851281079987</v>
      </c>
      <c r="L8" s="23">
        <v>0.7621768287173446</v>
      </c>
      <c r="M8" s="23">
        <v>13.167487175031532</v>
      </c>
      <c r="N8" s="23">
        <v>7.023940697842228</v>
      </c>
      <c r="O8" s="23">
        <v>4.092117743267444</v>
      </c>
      <c r="P8" s="23">
        <v>3.470238914905857</v>
      </c>
      <c r="Q8" s="23">
        <v>1.122311436017019</v>
      </c>
      <c r="R8" s="23">
        <v>0.46901158052352576</v>
      </c>
      <c r="S8" s="23">
        <v>25.238367100243636</v>
      </c>
      <c r="T8" s="23">
        <v>52.419564607944935</v>
      </c>
      <c r="U8" s="23">
        <v>1.2855573319452898</v>
      </c>
      <c r="V8" s="23">
        <v>35.840449229658844</v>
      </c>
      <c r="W8" s="23">
        <v>32.456812514488604</v>
      </c>
      <c r="X8" s="23">
        <v>14.114621990583894</v>
      </c>
      <c r="Y8" s="23">
        <v>20.063302823428252</v>
      </c>
      <c r="Z8" s="23">
        <v>0</v>
      </c>
      <c r="AA8" s="23">
        <v>14.306211930692275</v>
      </c>
      <c r="AB8" s="23">
        <v>11.740046897663275</v>
      </c>
      <c r="AC8" s="23">
        <v>2.756177840669734</v>
      </c>
      <c r="AD8" s="23">
        <v>33.736392363379025</v>
      </c>
      <c r="AE8" s="23">
        <v>70.58981017251104</v>
      </c>
      <c r="AF8" s="23">
        <v>0</v>
      </c>
      <c r="AG8" s="24">
        <f t="shared" si="0"/>
        <v>1033.081734140112</v>
      </c>
      <c r="AH8" s="23">
        <v>584.2045488134777</v>
      </c>
      <c r="AI8" s="23">
        <v>0</v>
      </c>
      <c r="AJ8" s="23">
        <v>0</v>
      </c>
      <c r="AK8" s="23">
        <v>0</v>
      </c>
      <c r="AL8" s="23">
        <v>33.18852971114691</v>
      </c>
      <c r="AM8" s="23">
        <v>3857.686776224871</v>
      </c>
      <c r="AN8" s="23">
        <v>905.3842741276308</v>
      </c>
      <c r="AO8" s="24">
        <f t="shared" si="1"/>
        <v>6413.545863017238</v>
      </c>
    </row>
    <row r="9" spans="1:41" ht="12.75">
      <c r="A9" s="15" t="s">
        <v>111</v>
      </c>
      <c r="B9" s="18" t="s">
        <v>70</v>
      </c>
      <c r="C9" s="23">
        <v>0</v>
      </c>
      <c r="D9" s="23">
        <v>0</v>
      </c>
      <c r="E9" s="23">
        <v>0</v>
      </c>
      <c r="F9" s="23">
        <v>0</v>
      </c>
      <c r="G9" s="23">
        <v>0.41296108634103</v>
      </c>
      <c r="H9" s="23">
        <v>1.9585559461076159</v>
      </c>
      <c r="I9" s="23">
        <v>0.2936029180133559</v>
      </c>
      <c r="J9" s="23">
        <v>0.025376156470586858</v>
      </c>
      <c r="K9" s="23">
        <v>0.0001270313953546376</v>
      </c>
      <c r="L9" s="23">
        <v>0.0065356769620923405</v>
      </c>
      <c r="M9" s="23">
        <v>1.2205478932776885</v>
      </c>
      <c r="N9" s="23">
        <v>0.042890238202766606</v>
      </c>
      <c r="O9" s="23">
        <v>0.23523131557692484</v>
      </c>
      <c r="P9" s="23">
        <v>1.9299105199449777E-07</v>
      </c>
      <c r="Q9" s="23">
        <v>-1.9235450976224505E-07</v>
      </c>
      <c r="R9" s="23">
        <v>0.02499450713588036</v>
      </c>
      <c r="S9" s="23">
        <v>0.005063732056698633</v>
      </c>
      <c r="T9" s="23">
        <v>2.0570435663671915</v>
      </c>
      <c r="U9" s="23">
        <v>0.11506061960372806</v>
      </c>
      <c r="V9" s="23">
        <v>4.289240027767633</v>
      </c>
      <c r="W9" s="23">
        <v>0.31239945180359996</v>
      </c>
      <c r="X9" s="23">
        <v>-6.096371291085256E-07</v>
      </c>
      <c r="Y9" s="23">
        <v>1.6798521298652715</v>
      </c>
      <c r="Z9" s="23">
        <v>0</v>
      </c>
      <c r="AA9" s="23">
        <v>-1.0483820394105448E-06</v>
      </c>
      <c r="AB9" s="23">
        <v>0.35695777934613027</v>
      </c>
      <c r="AC9" s="23">
        <v>0</v>
      </c>
      <c r="AD9" s="23">
        <v>0</v>
      </c>
      <c r="AE9" s="23">
        <v>0.05884107991076237</v>
      </c>
      <c r="AF9" s="23">
        <v>0</v>
      </c>
      <c r="AG9" s="24">
        <f t="shared" si="0"/>
        <v>13.095279498821684</v>
      </c>
      <c r="AH9" s="23">
        <v>43.98342431889728</v>
      </c>
      <c r="AI9" s="23">
        <v>0</v>
      </c>
      <c r="AJ9" s="23">
        <v>0</v>
      </c>
      <c r="AK9" s="23">
        <v>0</v>
      </c>
      <c r="AL9" s="23">
        <v>0.8312570963633563</v>
      </c>
      <c r="AM9" s="23">
        <v>140.0290756266994</v>
      </c>
      <c r="AN9" s="23">
        <v>19.88447949321837</v>
      </c>
      <c r="AO9" s="24">
        <f t="shared" si="1"/>
        <v>217.8235160340001</v>
      </c>
    </row>
    <row r="10" spans="1:41" ht="12.75">
      <c r="A10" s="15" t="s">
        <v>112</v>
      </c>
      <c r="B10" s="18" t="s">
        <v>113</v>
      </c>
      <c r="C10" s="23">
        <v>0</v>
      </c>
      <c r="D10" s="23">
        <v>0.1604369072245457</v>
      </c>
      <c r="E10" s="23">
        <v>0</v>
      </c>
      <c r="F10" s="23">
        <v>0.6462425258090646</v>
      </c>
      <c r="G10" s="23">
        <v>37.115307434523025</v>
      </c>
      <c r="H10" s="23">
        <v>11.012227011162569</v>
      </c>
      <c r="I10" s="23">
        <v>0.0005790947605392172</v>
      </c>
      <c r="J10" s="23">
        <v>283.52256147017215</v>
      </c>
      <c r="K10" s="23">
        <v>6.007397745889055</v>
      </c>
      <c r="L10" s="23">
        <v>0.283409388155035</v>
      </c>
      <c r="M10" s="23">
        <v>25.511515821009212</v>
      </c>
      <c r="N10" s="23">
        <v>18.638698601879042</v>
      </c>
      <c r="O10" s="23">
        <v>17.25320279593052</v>
      </c>
      <c r="P10" s="23">
        <v>29.29427005806253</v>
      </c>
      <c r="Q10" s="23">
        <v>24.026343224490233</v>
      </c>
      <c r="R10" s="23">
        <v>2.9795489009789207</v>
      </c>
      <c r="S10" s="23">
        <v>2.090457437353212</v>
      </c>
      <c r="T10" s="23">
        <v>62.374376750427956</v>
      </c>
      <c r="U10" s="23">
        <v>0.13721559782559473</v>
      </c>
      <c r="V10" s="23">
        <v>534.5545540736603</v>
      </c>
      <c r="W10" s="23">
        <v>26.837197004833996</v>
      </c>
      <c r="X10" s="23">
        <v>0.04597716037463645</v>
      </c>
      <c r="Y10" s="23">
        <v>96.59498603378086</v>
      </c>
      <c r="Z10" s="23">
        <v>0</v>
      </c>
      <c r="AA10" s="23">
        <v>126.18305451593712</v>
      </c>
      <c r="AB10" s="23">
        <v>4.102123936660448</v>
      </c>
      <c r="AC10" s="23">
        <v>2.155639704209246</v>
      </c>
      <c r="AD10" s="23">
        <v>17.224623285609283</v>
      </c>
      <c r="AE10" s="23">
        <v>60.80188109365284</v>
      </c>
      <c r="AF10" s="23">
        <v>0</v>
      </c>
      <c r="AG10" s="24">
        <f t="shared" si="0"/>
        <v>1389.5538275743718</v>
      </c>
      <c r="AH10" s="23">
        <v>43.15560509801612</v>
      </c>
      <c r="AI10" s="23">
        <v>0</v>
      </c>
      <c r="AJ10" s="23">
        <v>0</v>
      </c>
      <c r="AK10" s="23">
        <v>0</v>
      </c>
      <c r="AL10" s="23">
        <v>13.791348064509478</v>
      </c>
      <c r="AM10" s="23">
        <v>1324.279546434841</v>
      </c>
      <c r="AN10" s="23">
        <v>216.36952030245175</v>
      </c>
      <c r="AO10" s="24">
        <f t="shared" si="1"/>
        <v>2987.14984747419</v>
      </c>
    </row>
    <row r="11" spans="1:41" ht="12.75">
      <c r="A11" s="15" t="s">
        <v>114</v>
      </c>
      <c r="B11" s="18" t="s">
        <v>115</v>
      </c>
      <c r="C11" s="23">
        <v>0</v>
      </c>
      <c r="D11" s="23">
        <v>0.042186505114713196</v>
      </c>
      <c r="E11" s="23">
        <v>0</v>
      </c>
      <c r="F11" s="23">
        <v>1.340606135644136</v>
      </c>
      <c r="G11" s="23">
        <v>592.148407223093</v>
      </c>
      <c r="H11" s="23">
        <v>35.902591489326426</v>
      </c>
      <c r="I11" s="23">
        <v>13.672033161590749</v>
      </c>
      <c r="J11" s="23">
        <v>17.849151046814548</v>
      </c>
      <c r="K11" s="23">
        <v>978.1048747186737</v>
      </c>
      <c r="L11" s="23">
        <v>6.648295600939038</v>
      </c>
      <c r="M11" s="23">
        <v>127.69370055005932</v>
      </c>
      <c r="N11" s="23">
        <v>43.68724316534993</v>
      </c>
      <c r="O11" s="23">
        <v>25.73663553198851</v>
      </c>
      <c r="P11" s="23">
        <v>27.242173699289722</v>
      </c>
      <c r="Q11" s="23">
        <v>44.03605098209509</v>
      </c>
      <c r="R11" s="23">
        <v>35.792627798492255</v>
      </c>
      <c r="S11" s="23">
        <v>14.309443329557482</v>
      </c>
      <c r="T11" s="23">
        <v>31.920743984394594</v>
      </c>
      <c r="U11" s="23">
        <v>35.13904191278507</v>
      </c>
      <c r="V11" s="23">
        <v>73.89736979912064</v>
      </c>
      <c r="W11" s="23">
        <v>608.2046614561007</v>
      </c>
      <c r="X11" s="23">
        <v>7.816600318631019</v>
      </c>
      <c r="Y11" s="23">
        <v>203.70894535912367</v>
      </c>
      <c r="Z11" s="23">
        <v>130.88169950190735</v>
      </c>
      <c r="AA11" s="23">
        <v>918.7672284709064</v>
      </c>
      <c r="AB11" s="23">
        <v>249.01818219518566</v>
      </c>
      <c r="AC11" s="23">
        <v>116.25525183860447</v>
      </c>
      <c r="AD11" s="23">
        <v>180.9546481588808</v>
      </c>
      <c r="AE11" s="23">
        <v>177.2351317399737</v>
      </c>
      <c r="AF11" s="23">
        <v>0</v>
      </c>
      <c r="AG11" s="24">
        <f t="shared" si="0"/>
        <v>4698.005525673642</v>
      </c>
      <c r="AH11" s="23">
        <v>1645.6591448642705</v>
      </c>
      <c r="AI11" s="23">
        <v>0</v>
      </c>
      <c r="AJ11" s="23">
        <v>0</v>
      </c>
      <c r="AK11" s="23">
        <v>0</v>
      </c>
      <c r="AL11" s="23">
        <v>245.50817052879182</v>
      </c>
      <c r="AM11" s="23">
        <v>3074.3724120610514</v>
      </c>
      <c r="AN11" s="23">
        <v>337.88050576503497</v>
      </c>
      <c r="AO11" s="24">
        <f t="shared" si="1"/>
        <v>10001.42575889279</v>
      </c>
    </row>
    <row r="12" spans="1:41" ht="12.75">
      <c r="A12" s="15" t="s">
        <v>116</v>
      </c>
      <c r="B12" s="18" t="s">
        <v>71</v>
      </c>
      <c r="C12" s="23">
        <v>148.21272541527836</v>
      </c>
      <c r="D12" s="23">
        <v>15.682731779015462</v>
      </c>
      <c r="E12" s="23">
        <v>0</v>
      </c>
      <c r="F12" s="23">
        <v>10.309607129381721</v>
      </c>
      <c r="G12" s="23">
        <v>38.871098844853506</v>
      </c>
      <c r="H12" s="23">
        <v>5.457660921340339</v>
      </c>
      <c r="I12" s="23">
        <v>0.20984231843968315</v>
      </c>
      <c r="J12" s="23">
        <v>9.117068664771129</v>
      </c>
      <c r="K12" s="23">
        <v>33.29178374711973</v>
      </c>
      <c r="L12" s="23">
        <v>2260.566086872394</v>
      </c>
      <c r="M12" s="23">
        <v>723.9182144208237</v>
      </c>
      <c r="N12" s="23">
        <v>5.741658848802771</v>
      </c>
      <c r="O12" s="23">
        <v>52.10659545115748</v>
      </c>
      <c r="P12" s="23">
        <v>99.99734814678129</v>
      </c>
      <c r="Q12" s="23">
        <v>11.366880795688655</v>
      </c>
      <c r="R12" s="23">
        <v>6.3697595726000955</v>
      </c>
      <c r="S12" s="23">
        <v>9.038490714699133</v>
      </c>
      <c r="T12" s="23">
        <v>37.05167635974895</v>
      </c>
      <c r="U12" s="23">
        <v>253.82146575995563</v>
      </c>
      <c r="V12" s="23">
        <v>301.27011335813114</v>
      </c>
      <c r="W12" s="23">
        <v>279.8458683048918</v>
      </c>
      <c r="X12" s="23">
        <v>16.568445810898517</v>
      </c>
      <c r="Y12" s="23">
        <v>1483.1747201607948</v>
      </c>
      <c r="Z12" s="23">
        <v>16.142868159836187</v>
      </c>
      <c r="AA12" s="23">
        <v>269.42269468694326</v>
      </c>
      <c r="AB12" s="23">
        <v>156.78818044243388</v>
      </c>
      <c r="AC12" s="23">
        <v>96.2401903595369</v>
      </c>
      <c r="AD12" s="23">
        <v>78.25711519564459</v>
      </c>
      <c r="AE12" s="23">
        <v>62.48724041751789</v>
      </c>
      <c r="AF12" s="23">
        <v>0</v>
      </c>
      <c r="AG12" s="24">
        <f t="shared" si="0"/>
        <v>6481.328132659481</v>
      </c>
      <c r="AH12" s="23">
        <v>2579.01392915166</v>
      </c>
      <c r="AI12" s="23">
        <v>0</v>
      </c>
      <c r="AJ12" s="23">
        <v>0</v>
      </c>
      <c r="AK12" s="23">
        <v>11.933709443594532</v>
      </c>
      <c r="AL12" s="23">
        <v>360.3841940927012</v>
      </c>
      <c r="AM12" s="23">
        <v>5370.837983225516</v>
      </c>
      <c r="AN12" s="23">
        <v>2253.102050335247</v>
      </c>
      <c r="AO12" s="24">
        <f t="shared" si="1"/>
        <v>17056.5999989082</v>
      </c>
    </row>
    <row r="13" spans="1:41" ht="12.75">
      <c r="A13" s="15" t="s">
        <v>117</v>
      </c>
      <c r="B13" s="18" t="s">
        <v>72</v>
      </c>
      <c r="C13" s="23">
        <v>370.8493331900268</v>
      </c>
      <c r="D13" s="23">
        <v>0.2543999483585474</v>
      </c>
      <c r="E13" s="23">
        <v>0</v>
      </c>
      <c r="F13" s="23">
        <v>3.5022488131004827</v>
      </c>
      <c r="G13" s="23">
        <v>110.9860476530406</v>
      </c>
      <c r="H13" s="23">
        <v>252.87306178332642</v>
      </c>
      <c r="I13" s="23">
        <v>0.8003742068409085</v>
      </c>
      <c r="J13" s="23">
        <v>74.88932821601773</v>
      </c>
      <c r="K13" s="23">
        <v>217.75616695152638</v>
      </c>
      <c r="L13" s="23">
        <v>1961.6972518169323</v>
      </c>
      <c r="M13" s="23">
        <v>3295.3429307353945</v>
      </c>
      <c r="N13" s="23">
        <v>494.6771499474247</v>
      </c>
      <c r="O13" s="23">
        <v>127.95620660527447</v>
      </c>
      <c r="P13" s="23">
        <v>242.11744067779804</v>
      </c>
      <c r="Q13" s="23">
        <v>84.44962258414786</v>
      </c>
      <c r="R13" s="23">
        <v>29.667291669577466</v>
      </c>
      <c r="S13" s="23">
        <v>38.823270750190915</v>
      </c>
      <c r="T13" s="23">
        <v>362.82267706373</v>
      </c>
      <c r="U13" s="23">
        <v>30.006069570873045</v>
      </c>
      <c r="V13" s="23">
        <v>316.71933878205533</v>
      </c>
      <c r="W13" s="23">
        <v>122.42058727174981</v>
      </c>
      <c r="X13" s="23">
        <v>34.017993008789546</v>
      </c>
      <c r="Y13" s="23">
        <v>50.05041393398247</v>
      </c>
      <c r="Z13" s="23">
        <v>2.836393563104323</v>
      </c>
      <c r="AA13" s="23">
        <v>291.8598021089714</v>
      </c>
      <c r="AB13" s="23">
        <v>57.588988685636856</v>
      </c>
      <c r="AC13" s="23">
        <v>30.126664094384793</v>
      </c>
      <c r="AD13" s="23">
        <v>995.2904581773905</v>
      </c>
      <c r="AE13" s="23">
        <v>127.44804902545897</v>
      </c>
      <c r="AF13" s="23">
        <v>0</v>
      </c>
      <c r="AG13" s="24">
        <f t="shared" si="0"/>
        <v>9727.829560835105</v>
      </c>
      <c r="AH13" s="23">
        <v>602.3804015357972</v>
      </c>
      <c r="AI13" s="23">
        <v>0.7731435766652031</v>
      </c>
      <c r="AJ13" s="23">
        <v>325.73555472718306</v>
      </c>
      <c r="AK13" s="23">
        <v>0</v>
      </c>
      <c r="AL13" s="23">
        <v>269.65132274135703</v>
      </c>
      <c r="AM13" s="23">
        <v>19492.185669972812</v>
      </c>
      <c r="AN13" s="23">
        <v>6625.807702396109</v>
      </c>
      <c r="AO13" s="24">
        <f t="shared" si="1"/>
        <v>37044.363355785026</v>
      </c>
    </row>
    <row r="14" spans="1:41" ht="12.75">
      <c r="A14" s="15" t="s">
        <v>118</v>
      </c>
      <c r="B14" s="18" t="s">
        <v>73</v>
      </c>
      <c r="C14" s="23">
        <v>0</v>
      </c>
      <c r="D14" s="23">
        <v>0.07042621655243789</v>
      </c>
      <c r="E14" s="23">
        <v>0</v>
      </c>
      <c r="F14" s="23">
        <v>1.9475911827369332</v>
      </c>
      <c r="G14" s="23">
        <v>205.5537504354337</v>
      </c>
      <c r="H14" s="23">
        <v>10.6152993649129</v>
      </c>
      <c r="I14" s="23">
        <v>10.267188610548985</v>
      </c>
      <c r="J14" s="23">
        <v>13.281504589266127</v>
      </c>
      <c r="K14" s="23">
        <v>9.844901202186364</v>
      </c>
      <c r="L14" s="23">
        <v>2.6751055032773277</v>
      </c>
      <c r="M14" s="23">
        <v>46.28666994567351</v>
      </c>
      <c r="N14" s="23">
        <v>61.925376390321276</v>
      </c>
      <c r="O14" s="23">
        <v>19.91515106789857</v>
      </c>
      <c r="P14" s="23">
        <v>81.91164511242947</v>
      </c>
      <c r="Q14" s="23">
        <v>41.17397693059998</v>
      </c>
      <c r="R14" s="23">
        <v>111.13057443838088</v>
      </c>
      <c r="S14" s="23">
        <v>50.128175149702656</v>
      </c>
      <c r="T14" s="23">
        <v>94.82671879226362</v>
      </c>
      <c r="U14" s="23">
        <v>13.599261333227759</v>
      </c>
      <c r="V14" s="23">
        <v>291.3675827989978</v>
      </c>
      <c r="W14" s="23">
        <v>22.927013092104744</v>
      </c>
      <c r="X14" s="23">
        <v>22.779412092737054</v>
      </c>
      <c r="Y14" s="23">
        <v>189.910263819764</v>
      </c>
      <c r="Z14" s="23">
        <v>4.222352382299495</v>
      </c>
      <c r="AA14" s="23">
        <v>62.85997287787741</v>
      </c>
      <c r="AB14" s="23">
        <v>15.844062299740543</v>
      </c>
      <c r="AC14" s="23">
        <v>6.774446014979693</v>
      </c>
      <c r="AD14" s="23">
        <v>26.70450626884747</v>
      </c>
      <c r="AE14" s="23">
        <v>71.27832064648064</v>
      </c>
      <c r="AF14" s="23">
        <v>0</v>
      </c>
      <c r="AG14" s="24">
        <f t="shared" si="0"/>
        <v>1489.8212485592412</v>
      </c>
      <c r="AH14" s="23">
        <v>57.16853128575545</v>
      </c>
      <c r="AI14" s="23">
        <v>0</v>
      </c>
      <c r="AJ14" s="23">
        <v>0</v>
      </c>
      <c r="AK14" s="23">
        <v>0</v>
      </c>
      <c r="AL14" s="23">
        <v>34.00633412591799</v>
      </c>
      <c r="AM14" s="23">
        <v>3439.0642760600085</v>
      </c>
      <c r="AN14" s="23">
        <v>569.8429030053126</v>
      </c>
      <c r="AO14" s="24">
        <f t="shared" si="1"/>
        <v>5589.9032930362355</v>
      </c>
    </row>
    <row r="15" spans="1:41" ht="12.75">
      <c r="A15" s="15" t="s">
        <v>119</v>
      </c>
      <c r="B15" s="18" t="s">
        <v>74</v>
      </c>
      <c r="C15" s="23">
        <v>0</v>
      </c>
      <c r="D15" s="23">
        <v>0</v>
      </c>
      <c r="E15" s="23">
        <v>0</v>
      </c>
      <c r="F15" s="23">
        <v>12.67100938184129</v>
      </c>
      <c r="G15" s="23">
        <v>39.90484158636805</v>
      </c>
      <c r="H15" s="23">
        <v>0.3647248897987172</v>
      </c>
      <c r="I15" s="23">
        <v>0.0031252844106030744</v>
      </c>
      <c r="J15" s="23">
        <v>16.664023672811883</v>
      </c>
      <c r="K15" s="23">
        <v>3.082109038603935</v>
      </c>
      <c r="L15" s="23">
        <v>0.2435972696407247</v>
      </c>
      <c r="M15" s="23">
        <v>19.741343376632102</v>
      </c>
      <c r="N15" s="23">
        <v>15.359314808593592</v>
      </c>
      <c r="O15" s="23">
        <v>642.4026427195183</v>
      </c>
      <c r="P15" s="23">
        <v>80.03000268443313</v>
      </c>
      <c r="Q15" s="23">
        <v>2.327068976842167</v>
      </c>
      <c r="R15" s="23">
        <v>26.882984895921027</v>
      </c>
      <c r="S15" s="23">
        <v>38.67966613502479</v>
      </c>
      <c r="T15" s="23">
        <v>2.5325285484184423</v>
      </c>
      <c r="U15" s="23">
        <v>18.074438184559934</v>
      </c>
      <c r="V15" s="23">
        <v>2265.554633542399</v>
      </c>
      <c r="W15" s="23">
        <v>13.733102164803256</v>
      </c>
      <c r="X15" s="23">
        <v>0.00026728754328581017</v>
      </c>
      <c r="Y15" s="23">
        <v>15.853898483503851</v>
      </c>
      <c r="Z15" s="23">
        <v>0</v>
      </c>
      <c r="AA15" s="23">
        <v>215.52830388550223</v>
      </c>
      <c r="AB15" s="23">
        <v>8.957555401167973</v>
      </c>
      <c r="AC15" s="23">
        <v>5.757213897014004</v>
      </c>
      <c r="AD15" s="23">
        <v>1.7831116383330716</v>
      </c>
      <c r="AE15" s="23">
        <v>8.831762718224681</v>
      </c>
      <c r="AF15" s="23">
        <v>0</v>
      </c>
      <c r="AG15" s="24">
        <f t="shared" si="0"/>
        <v>3454.9632704719106</v>
      </c>
      <c r="AH15" s="23">
        <v>161.8141202516242</v>
      </c>
      <c r="AI15" s="23">
        <v>0</v>
      </c>
      <c r="AJ15" s="23">
        <v>0</v>
      </c>
      <c r="AK15" s="23">
        <v>0</v>
      </c>
      <c r="AL15" s="23">
        <v>119.53595125795259</v>
      </c>
      <c r="AM15" s="23">
        <v>2513.6549925875543</v>
      </c>
      <c r="AN15" s="23">
        <v>287.087063288935</v>
      </c>
      <c r="AO15" s="24">
        <f t="shared" si="1"/>
        <v>6537.055397857976</v>
      </c>
    </row>
    <row r="16" spans="1:41" ht="12.75">
      <c r="A16" s="15" t="s">
        <v>120</v>
      </c>
      <c r="B16" s="18" t="s">
        <v>121</v>
      </c>
      <c r="C16" s="23">
        <v>0</v>
      </c>
      <c r="D16" s="23">
        <v>3.65291730593254</v>
      </c>
      <c r="E16" s="23">
        <v>0</v>
      </c>
      <c r="F16" s="23">
        <v>8.122382316584781</v>
      </c>
      <c r="G16" s="23">
        <v>151.27797577895055</v>
      </c>
      <c r="H16" s="23">
        <v>5.8106002271792185</v>
      </c>
      <c r="I16" s="23">
        <v>0.7988747732935249</v>
      </c>
      <c r="J16" s="23">
        <v>7.550808341607631</v>
      </c>
      <c r="K16" s="23">
        <v>13.009329598787293</v>
      </c>
      <c r="L16" s="23">
        <v>37.90476629614685</v>
      </c>
      <c r="M16" s="23">
        <v>259.7002513870131</v>
      </c>
      <c r="N16" s="23">
        <v>49.28126374180597</v>
      </c>
      <c r="O16" s="23">
        <v>67.94648174277938</v>
      </c>
      <c r="P16" s="23">
        <v>5396.672090674892</v>
      </c>
      <c r="Q16" s="23">
        <v>761.9576315071527</v>
      </c>
      <c r="R16" s="23">
        <v>254.67844176138726</v>
      </c>
      <c r="S16" s="23">
        <v>395.94085390739133</v>
      </c>
      <c r="T16" s="23">
        <v>217.33948303933528</v>
      </c>
      <c r="U16" s="23">
        <v>175.0283602210649</v>
      </c>
      <c r="V16" s="23">
        <v>2440.538712391931</v>
      </c>
      <c r="W16" s="23">
        <v>142.7284239454989</v>
      </c>
      <c r="X16" s="23">
        <v>21.81526378118693</v>
      </c>
      <c r="Y16" s="23">
        <v>205.92655572646902</v>
      </c>
      <c r="Z16" s="23">
        <v>10.77831444249809</v>
      </c>
      <c r="AA16" s="23">
        <v>153.7927846126771</v>
      </c>
      <c r="AB16" s="23">
        <v>36.35704812482107</v>
      </c>
      <c r="AC16" s="23">
        <v>26.496629274427</v>
      </c>
      <c r="AD16" s="23">
        <v>4.726837976321611</v>
      </c>
      <c r="AE16" s="23">
        <v>49.52276670387747</v>
      </c>
      <c r="AF16" s="23">
        <v>0</v>
      </c>
      <c r="AG16" s="24">
        <f t="shared" si="0"/>
        <v>10899.35584960101</v>
      </c>
      <c r="AH16" s="23">
        <v>100.93791118468366</v>
      </c>
      <c r="AI16" s="23">
        <v>0</v>
      </c>
      <c r="AJ16" s="23">
        <v>0</v>
      </c>
      <c r="AK16" s="23">
        <v>819.8429484730252</v>
      </c>
      <c r="AL16" s="23">
        <v>266.27430850439254</v>
      </c>
      <c r="AM16" s="23">
        <v>14007.842398952496</v>
      </c>
      <c r="AN16" s="23">
        <v>2751.666221474767</v>
      </c>
      <c r="AO16" s="24">
        <f t="shared" si="1"/>
        <v>28845.919638190375</v>
      </c>
    </row>
    <row r="17" spans="1:41" ht="12.75">
      <c r="A17" s="15" t="s">
        <v>122</v>
      </c>
      <c r="B17" s="18" t="s">
        <v>75</v>
      </c>
      <c r="C17" s="23">
        <v>14.859726782211244</v>
      </c>
      <c r="D17" s="23">
        <v>1.5812214376092366</v>
      </c>
      <c r="E17" s="23">
        <v>0</v>
      </c>
      <c r="F17" s="23">
        <v>3.1831994823353584</v>
      </c>
      <c r="G17" s="23">
        <v>99.91782813987338</v>
      </c>
      <c r="H17" s="23">
        <v>29.601951631017357</v>
      </c>
      <c r="I17" s="23">
        <v>0.11721132304431336</v>
      </c>
      <c r="J17" s="23">
        <v>5.690668241295988</v>
      </c>
      <c r="K17" s="23">
        <v>12.960424890661749</v>
      </c>
      <c r="L17" s="23">
        <v>19.090577861052182</v>
      </c>
      <c r="M17" s="23">
        <v>45.94633623895348</v>
      </c>
      <c r="N17" s="23">
        <v>5.389190734059639</v>
      </c>
      <c r="O17" s="23">
        <v>8.944814314859151</v>
      </c>
      <c r="P17" s="23">
        <v>61.996237188253346</v>
      </c>
      <c r="Q17" s="23">
        <v>171.45124104734464</v>
      </c>
      <c r="R17" s="23">
        <v>0.47170468038225977</v>
      </c>
      <c r="S17" s="23">
        <v>66.2255411755026</v>
      </c>
      <c r="T17" s="23">
        <v>4.816670727671335</v>
      </c>
      <c r="U17" s="23">
        <v>13.50638854738347</v>
      </c>
      <c r="V17" s="23">
        <v>123.38070346654277</v>
      </c>
      <c r="W17" s="23">
        <v>64.51825685141716</v>
      </c>
      <c r="X17" s="23">
        <v>1.2001681209717117</v>
      </c>
      <c r="Y17" s="23">
        <v>12.367454299708974</v>
      </c>
      <c r="Z17" s="23">
        <v>0</v>
      </c>
      <c r="AA17" s="23">
        <v>19.537859196828848</v>
      </c>
      <c r="AB17" s="23">
        <v>49.91072850308685</v>
      </c>
      <c r="AC17" s="23">
        <v>2.133469889176558</v>
      </c>
      <c r="AD17" s="23">
        <v>3.2475630715969173</v>
      </c>
      <c r="AE17" s="23">
        <v>12.189341265999555</v>
      </c>
      <c r="AF17" s="23">
        <v>0</v>
      </c>
      <c r="AG17" s="24">
        <f t="shared" si="0"/>
        <v>854.2364791088401</v>
      </c>
      <c r="AH17" s="23">
        <v>196.0129145005144</v>
      </c>
      <c r="AI17" s="23">
        <v>0</v>
      </c>
      <c r="AJ17" s="23">
        <v>0</v>
      </c>
      <c r="AK17" s="23">
        <v>2669.201462985973</v>
      </c>
      <c r="AL17" s="23">
        <v>52.89440616305373</v>
      </c>
      <c r="AM17" s="23">
        <v>4248.4615430758595</v>
      </c>
      <c r="AN17" s="23">
        <v>2281.4689497480613</v>
      </c>
      <c r="AO17" s="24">
        <f t="shared" si="1"/>
        <v>10302.275755582301</v>
      </c>
    </row>
    <row r="18" spans="1:41" ht="12.75">
      <c r="A18" s="15" t="s">
        <v>123</v>
      </c>
      <c r="B18" s="18" t="s">
        <v>124</v>
      </c>
      <c r="C18" s="23">
        <v>0</v>
      </c>
      <c r="D18" s="23">
        <v>1.8205919237208517</v>
      </c>
      <c r="E18" s="23">
        <v>0</v>
      </c>
      <c r="F18" s="23">
        <v>1.8104101109680375</v>
      </c>
      <c r="G18" s="23">
        <v>15.783637871552735</v>
      </c>
      <c r="H18" s="23">
        <v>3.601623295902961</v>
      </c>
      <c r="I18" s="23">
        <v>0.05249581119664673</v>
      </c>
      <c r="J18" s="23">
        <v>5.997730845672809</v>
      </c>
      <c r="K18" s="23">
        <v>3.1372239128366894</v>
      </c>
      <c r="L18" s="23">
        <v>28.404873507189517</v>
      </c>
      <c r="M18" s="23">
        <v>59.90821473147028</v>
      </c>
      <c r="N18" s="23">
        <v>13.22892090159256</v>
      </c>
      <c r="O18" s="23">
        <v>7.545599873601438</v>
      </c>
      <c r="P18" s="23">
        <v>141.66067027100797</v>
      </c>
      <c r="Q18" s="23">
        <v>239.25790223203688</v>
      </c>
      <c r="R18" s="23">
        <v>466.04961815388947</v>
      </c>
      <c r="S18" s="23">
        <v>454.2035189313224</v>
      </c>
      <c r="T18" s="23">
        <v>4.002286260433024</v>
      </c>
      <c r="U18" s="23">
        <v>34.08952832515943</v>
      </c>
      <c r="V18" s="23">
        <v>415.9769193996742</v>
      </c>
      <c r="W18" s="23">
        <v>60.88468113527847</v>
      </c>
      <c r="X18" s="23">
        <v>2.8001739717184075</v>
      </c>
      <c r="Y18" s="23">
        <v>213.92453081179195</v>
      </c>
      <c r="Z18" s="23">
        <v>2.804293315690444</v>
      </c>
      <c r="AA18" s="23">
        <v>185.11370032574877</v>
      </c>
      <c r="AB18" s="23">
        <v>55.12116817817048</v>
      </c>
      <c r="AC18" s="23">
        <v>6.070513499691213</v>
      </c>
      <c r="AD18" s="23">
        <v>43.75422473004997</v>
      </c>
      <c r="AE18" s="23">
        <v>21.42393829264797</v>
      </c>
      <c r="AF18" s="23">
        <v>0</v>
      </c>
      <c r="AG18" s="24">
        <f t="shared" si="0"/>
        <v>2488.4289906200147</v>
      </c>
      <c r="AH18" s="23">
        <v>594.3449118452565</v>
      </c>
      <c r="AI18" s="23">
        <v>2.1966548166410185</v>
      </c>
      <c r="AJ18" s="23">
        <v>22.054135776456732</v>
      </c>
      <c r="AK18" s="23">
        <v>1214.4420707710715</v>
      </c>
      <c r="AL18" s="23">
        <v>107.96107928046175</v>
      </c>
      <c r="AM18" s="23">
        <v>4180.7873693645915</v>
      </c>
      <c r="AN18" s="23">
        <v>1314.7353251208337</v>
      </c>
      <c r="AO18" s="24">
        <f t="shared" si="1"/>
        <v>9924.950537595327</v>
      </c>
    </row>
    <row r="19" spans="1:41" ht="12.75">
      <c r="A19" s="15" t="s">
        <v>125</v>
      </c>
      <c r="B19" s="18" t="s">
        <v>126</v>
      </c>
      <c r="C19" s="23">
        <v>0</v>
      </c>
      <c r="D19" s="23">
        <v>0.9903066708186357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0.10046921059208493</v>
      </c>
      <c r="M19" s="23">
        <v>0.6930427693976762</v>
      </c>
      <c r="N19" s="23">
        <v>6.621969886269907</v>
      </c>
      <c r="O19" s="23">
        <v>0</v>
      </c>
      <c r="P19" s="23">
        <v>20.311978583937943</v>
      </c>
      <c r="Q19" s="23">
        <v>60.463142633110635</v>
      </c>
      <c r="R19" s="23">
        <v>-7.789090504528584E-07</v>
      </c>
      <c r="S19" s="23">
        <v>1340.4266036834888</v>
      </c>
      <c r="T19" s="23">
        <v>2.3938057269745627E-07</v>
      </c>
      <c r="U19" s="23">
        <v>3.9835005607516933E-11</v>
      </c>
      <c r="V19" s="23">
        <v>0</v>
      </c>
      <c r="W19" s="23">
        <v>58.71611602685425</v>
      </c>
      <c r="X19" s="23">
        <v>0</v>
      </c>
      <c r="Y19" s="23">
        <v>257.84870948996684</v>
      </c>
      <c r="Z19" s="23">
        <v>0</v>
      </c>
      <c r="AA19" s="23">
        <v>0.3811951929691788</v>
      </c>
      <c r="AB19" s="23">
        <v>11.004746163207358</v>
      </c>
      <c r="AC19" s="23">
        <v>0</v>
      </c>
      <c r="AD19" s="23">
        <v>0</v>
      </c>
      <c r="AE19" s="23">
        <v>-9.676071639590222E-08</v>
      </c>
      <c r="AF19" s="23">
        <v>0</v>
      </c>
      <c r="AG19" s="24">
        <f t="shared" si="0"/>
        <v>1757.558279674364</v>
      </c>
      <c r="AH19" s="23">
        <v>143.59145880570395</v>
      </c>
      <c r="AI19" s="23">
        <v>0</v>
      </c>
      <c r="AJ19" s="23">
        <v>0</v>
      </c>
      <c r="AK19" s="23">
        <v>480.7568250755512</v>
      </c>
      <c r="AL19" s="23">
        <v>176.43204802941636</v>
      </c>
      <c r="AM19" s="23">
        <v>15063.303396046256</v>
      </c>
      <c r="AN19" s="23">
        <v>3191.5831271489255</v>
      </c>
      <c r="AO19" s="24">
        <f t="shared" si="1"/>
        <v>20813.22513478022</v>
      </c>
    </row>
    <row r="20" spans="1:41" ht="12.75">
      <c r="A20" s="15" t="s">
        <v>127</v>
      </c>
      <c r="B20" s="18" t="s">
        <v>128</v>
      </c>
      <c r="C20" s="23">
        <v>0</v>
      </c>
      <c r="D20" s="23">
        <v>0</v>
      </c>
      <c r="E20" s="23">
        <v>0</v>
      </c>
      <c r="F20" s="23">
        <v>0.027228932666908984</v>
      </c>
      <c r="G20" s="23">
        <v>0.2200282357793295</v>
      </c>
      <c r="H20" s="23">
        <v>0.3607301517904853</v>
      </c>
      <c r="I20" s="23">
        <v>0.1246002367000898</v>
      </c>
      <c r="J20" s="23">
        <v>3.2885134638156828</v>
      </c>
      <c r="K20" s="23">
        <v>2.580973890606863</v>
      </c>
      <c r="L20" s="23">
        <v>1.2906275539785792</v>
      </c>
      <c r="M20" s="23">
        <v>5.35060542887911</v>
      </c>
      <c r="N20" s="23">
        <v>13.749268177264295</v>
      </c>
      <c r="O20" s="23">
        <v>0.002267774188705607</v>
      </c>
      <c r="P20" s="23">
        <v>1.012779764772123</v>
      </c>
      <c r="Q20" s="23">
        <v>0.0018504718899335915</v>
      </c>
      <c r="R20" s="23">
        <v>8.562907765075067E-07</v>
      </c>
      <c r="S20" s="23">
        <v>243.44164887512494</v>
      </c>
      <c r="T20" s="23">
        <v>20.414759068060363</v>
      </c>
      <c r="U20" s="23">
        <v>3.10304374850236</v>
      </c>
      <c r="V20" s="23">
        <v>14.817813895402406</v>
      </c>
      <c r="W20" s="23">
        <v>57.30465813103848</v>
      </c>
      <c r="X20" s="23">
        <v>0.8065555539635119</v>
      </c>
      <c r="Y20" s="23">
        <v>9.168032370382178</v>
      </c>
      <c r="Z20" s="23">
        <v>1.403983848914617</v>
      </c>
      <c r="AA20" s="23">
        <v>6.062315235040224</v>
      </c>
      <c r="AB20" s="23">
        <v>7.439628972021936</v>
      </c>
      <c r="AC20" s="23">
        <v>7.246766216944895</v>
      </c>
      <c r="AD20" s="23">
        <v>8.28537474830658</v>
      </c>
      <c r="AE20" s="23">
        <v>12.021868530773638</v>
      </c>
      <c r="AF20" s="23">
        <v>0</v>
      </c>
      <c r="AG20" s="24">
        <f t="shared" si="0"/>
        <v>419.525924133099</v>
      </c>
      <c r="AH20" s="23">
        <v>544.5201445060666</v>
      </c>
      <c r="AI20" s="23">
        <v>0</v>
      </c>
      <c r="AJ20" s="23">
        <v>0</v>
      </c>
      <c r="AK20" s="23">
        <v>796.8807678500453</v>
      </c>
      <c r="AL20" s="23">
        <v>15.66318233811242</v>
      </c>
      <c r="AM20" s="23">
        <v>979.1001804327891</v>
      </c>
      <c r="AN20" s="23">
        <v>419.7683359943025</v>
      </c>
      <c r="AO20" s="24">
        <f t="shared" si="1"/>
        <v>3175.458535254415</v>
      </c>
    </row>
    <row r="21" spans="1:41" ht="12.75">
      <c r="A21" s="15" t="s">
        <v>129</v>
      </c>
      <c r="B21" s="18" t="s">
        <v>76</v>
      </c>
      <c r="C21" s="23">
        <v>132.32246474261294</v>
      </c>
      <c r="D21" s="23">
        <v>0</v>
      </c>
      <c r="E21" s="23">
        <v>0</v>
      </c>
      <c r="F21" s="23">
        <v>21.63451815224682</v>
      </c>
      <c r="G21" s="23">
        <v>277.4124585039191</v>
      </c>
      <c r="H21" s="23">
        <v>74.16008207659769</v>
      </c>
      <c r="I21" s="23">
        <v>2.103783583389119</v>
      </c>
      <c r="J21" s="23">
        <v>38.23435711974702</v>
      </c>
      <c r="K21" s="23">
        <v>139.12240315442267</v>
      </c>
      <c r="L21" s="23">
        <v>223.00141043432745</v>
      </c>
      <c r="M21" s="23">
        <v>638.2615406476697</v>
      </c>
      <c r="N21" s="23">
        <v>74.6060730903392</v>
      </c>
      <c r="O21" s="23">
        <v>173.27739156321388</v>
      </c>
      <c r="P21" s="23">
        <v>606.0675561004273</v>
      </c>
      <c r="Q21" s="23">
        <v>47.872283243972355</v>
      </c>
      <c r="R21" s="23">
        <v>52.008557922559305</v>
      </c>
      <c r="S21" s="23">
        <v>66.92271835629967</v>
      </c>
      <c r="T21" s="23">
        <v>33.669244670411345</v>
      </c>
      <c r="U21" s="23">
        <v>155.23402002570606</v>
      </c>
      <c r="V21" s="23">
        <v>89.24548147546193</v>
      </c>
      <c r="W21" s="23">
        <v>461.60057871820436</v>
      </c>
      <c r="X21" s="23">
        <v>192.37240224358214</v>
      </c>
      <c r="Y21" s="23">
        <v>535.4551720599338</v>
      </c>
      <c r="Z21" s="23">
        <v>96.55276963843677</v>
      </c>
      <c r="AA21" s="23">
        <v>299.3980292895905</v>
      </c>
      <c r="AB21" s="23">
        <v>164.8335150654563</v>
      </c>
      <c r="AC21" s="23">
        <v>113.8182566387975</v>
      </c>
      <c r="AD21" s="23">
        <v>247.32244882815635</v>
      </c>
      <c r="AE21" s="23">
        <v>162.15926977262893</v>
      </c>
      <c r="AF21" s="23">
        <v>0</v>
      </c>
      <c r="AG21" s="24">
        <f t="shared" si="0"/>
        <v>5118.668787118111</v>
      </c>
      <c r="AH21" s="23">
        <v>3229.46684695936</v>
      </c>
      <c r="AI21" s="23">
        <v>0</v>
      </c>
      <c r="AJ21" s="23">
        <v>4.0934089969748015</v>
      </c>
      <c r="AK21" s="23">
        <v>0</v>
      </c>
      <c r="AL21" s="23">
        <v>0</v>
      </c>
      <c r="AM21" s="23">
        <v>1926.4434671026497</v>
      </c>
      <c r="AN21" s="23">
        <v>3.8841800272788953</v>
      </c>
      <c r="AO21" s="24">
        <f t="shared" si="1"/>
        <v>10282.556690204374</v>
      </c>
    </row>
    <row r="22" spans="1:41" ht="12.75">
      <c r="A22" s="15" t="s">
        <v>130</v>
      </c>
      <c r="B22" s="18" t="s">
        <v>77</v>
      </c>
      <c r="C22" s="23">
        <v>0</v>
      </c>
      <c r="D22" s="23">
        <v>0</v>
      </c>
      <c r="E22" s="23">
        <v>0</v>
      </c>
      <c r="F22" s="23">
        <v>9.386300203106234</v>
      </c>
      <c r="G22" s="23">
        <v>59.39034251495481</v>
      </c>
      <c r="H22" s="23">
        <v>12.591259551104828</v>
      </c>
      <c r="I22" s="23">
        <v>0.18975300091593195</v>
      </c>
      <c r="J22" s="23">
        <v>7.274300424090227</v>
      </c>
      <c r="K22" s="23">
        <v>35.96749876986153</v>
      </c>
      <c r="L22" s="23">
        <v>52.585097347829745</v>
      </c>
      <c r="M22" s="23">
        <v>239.55832112513576</v>
      </c>
      <c r="N22" s="23">
        <v>33.805739126206134</v>
      </c>
      <c r="O22" s="23">
        <v>24.287715866597424</v>
      </c>
      <c r="P22" s="23">
        <v>524.9208953775342</v>
      </c>
      <c r="Q22" s="23">
        <v>20.508543256967876</v>
      </c>
      <c r="R22" s="23">
        <v>31.503787624097747</v>
      </c>
      <c r="S22" s="23">
        <v>34.387778202406594</v>
      </c>
      <c r="T22" s="23">
        <v>7.527363478715851</v>
      </c>
      <c r="U22" s="23">
        <v>493.954052516062</v>
      </c>
      <c r="V22" s="23">
        <v>10774.041892102918</v>
      </c>
      <c r="W22" s="23">
        <v>849.7768000298028</v>
      </c>
      <c r="X22" s="23">
        <v>27.665488063391425</v>
      </c>
      <c r="Y22" s="23">
        <v>625.3194414680236</v>
      </c>
      <c r="Z22" s="23">
        <v>0</v>
      </c>
      <c r="AA22" s="23">
        <v>2715.2205432400624</v>
      </c>
      <c r="AB22" s="23">
        <v>333.81170568007906</v>
      </c>
      <c r="AC22" s="23">
        <v>115.50316287627653</v>
      </c>
      <c r="AD22" s="23">
        <v>165.00166825392745</v>
      </c>
      <c r="AE22" s="23">
        <v>287.0144056502551</v>
      </c>
      <c r="AF22" s="23">
        <v>0</v>
      </c>
      <c r="AG22" s="24">
        <f t="shared" si="0"/>
        <v>17481.193855750324</v>
      </c>
      <c r="AH22" s="23">
        <v>345.54453234805436</v>
      </c>
      <c r="AI22" s="23">
        <v>0</v>
      </c>
      <c r="AJ22" s="23">
        <v>0</v>
      </c>
      <c r="AK22" s="23">
        <v>23277.79670544054</v>
      </c>
      <c r="AL22" s="23">
        <v>0</v>
      </c>
      <c r="AM22" s="23">
        <v>838.7080287855317</v>
      </c>
      <c r="AN22" s="23">
        <v>164.8243242820106</v>
      </c>
      <c r="AO22" s="24">
        <f t="shared" si="1"/>
        <v>42108.06744660646</v>
      </c>
    </row>
    <row r="23" spans="1:41" ht="12.75">
      <c r="A23" s="15" t="s">
        <v>131</v>
      </c>
      <c r="B23" s="18" t="s">
        <v>132</v>
      </c>
      <c r="C23" s="23">
        <v>592.3346927354736</v>
      </c>
      <c r="D23" s="23">
        <v>12.902471434668815</v>
      </c>
      <c r="E23" s="23">
        <v>0</v>
      </c>
      <c r="F23" s="23">
        <v>43.51802104199484</v>
      </c>
      <c r="G23" s="23">
        <v>2512.086096668622</v>
      </c>
      <c r="H23" s="23">
        <v>533.5899001444079</v>
      </c>
      <c r="I23" s="23">
        <v>12.669634442100158</v>
      </c>
      <c r="J23" s="23">
        <v>329.98991254452</v>
      </c>
      <c r="K23" s="23">
        <v>628.0346441782194</v>
      </c>
      <c r="L23" s="23">
        <v>1074.3767574282333</v>
      </c>
      <c r="M23" s="23">
        <v>1912.9807796652215</v>
      </c>
      <c r="N23" s="23">
        <v>341.111006603544</v>
      </c>
      <c r="O23" s="23">
        <v>590.8447001565984</v>
      </c>
      <c r="P23" s="23">
        <v>2221.4324441187546</v>
      </c>
      <c r="Q23" s="23">
        <v>610.5652687904644</v>
      </c>
      <c r="R23" s="23">
        <v>573.0558785681216</v>
      </c>
      <c r="S23" s="23">
        <v>1267.507737516034</v>
      </c>
      <c r="T23" s="23">
        <v>452.6682922701769</v>
      </c>
      <c r="U23" s="23">
        <v>226.5681871949768</v>
      </c>
      <c r="V23" s="23">
        <v>2819.776017057095</v>
      </c>
      <c r="W23" s="23">
        <v>1722.3417553700974</v>
      </c>
      <c r="X23" s="23">
        <v>592.9951324123422</v>
      </c>
      <c r="Y23" s="23">
        <v>1641.4831441688948</v>
      </c>
      <c r="Z23" s="23">
        <v>54.06286874351038</v>
      </c>
      <c r="AA23" s="23">
        <v>1384.9915693711737</v>
      </c>
      <c r="AB23" s="23">
        <v>359.2366934441858</v>
      </c>
      <c r="AC23" s="23">
        <v>115.60534881439348</v>
      </c>
      <c r="AD23" s="23">
        <v>1049.0352370380779</v>
      </c>
      <c r="AE23" s="23">
        <v>374.9847204506044</v>
      </c>
      <c r="AF23" s="23">
        <v>0</v>
      </c>
      <c r="AG23" s="24">
        <f t="shared" si="0"/>
        <v>24050.74891237251</v>
      </c>
      <c r="AH23" s="23">
        <v>24587.439888679077</v>
      </c>
      <c r="AI23" s="23">
        <v>4.873354844755147</v>
      </c>
      <c r="AJ23" s="23">
        <v>977.7364222828724</v>
      </c>
      <c r="AK23" s="23">
        <v>5697.586356896417</v>
      </c>
      <c r="AL23" s="23">
        <v>754.1990626253265</v>
      </c>
      <c r="AM23" s="23">
        <v>14275.874228730856</v>
      </c>
      <c r="AN23" s="23">
        <v>5291.187455699404</v>
      </c>
      <c r="AO23" s="24">
        <f t="shared" si="1"/>
        <v>75639.6456821312</v>
      </c>
    </row>
    <row r="24" spans="1:41" ht="12.75">
      <c r="A24" s="15" t="s">
        <v>133</v>
      </c>
      <c r="B24" s="18" t="s">
        <v>0</v>
      </c>
      <c r="C24" s="23">
        <v>0</v>
      </c>
      <c r="D24" s="23">
        <v>0.06168484582130701</v>
      </c>
      <c r="E24" s="23">
        <v>0</v>
      </c>
      <c r="F24" s="23">
        <v>1.1181537920524545</v>
      </c>
      <c r="G24" s="23">
        <v>42.88055343190093</v>
      </c>
      <c r="H24" s="23">
        <v>8.25569342213969</v>
      </c>
      <c r="I24" s="23">
        <v>0.9942038368152131</v>
      </c>
      <c r="J24" s="23">
        <v>1.9642343475493274</v>
      </c>
      <c r="K24" s="23">
        <v>27.294489055053205</v>
      </c>
      <c r="L24" s="23">
        <v>7.730454714760622</v>
      </c>
      <c r="M24" s="23">
        <v>39.179008261437794</v>
      </c>
      <c r="N24" s="23">
        <v>6.0106952463433245</v>
      </c>
      <c r="O24" s="23">
        <v>12.026574076219383</v>
      </c>
      <c r="P24" s="23">
        <v>53.05584708635517</v>
      </c>
      <c r="Q24" s="23">
        <v>20.256033673621445</v>
      </c>
      <c r="R24" s="23">
        <v>45.494544925914</v>
      </c>
      <c r="S24" s="23">
        <v>11.237399364551582</v>
      </c>
      <c r="T24" s="23">
        <v>8.002385329024722</v>
      </c>
      <c r="U24" s="23">
        <v>25.278121807799103</v>
      </c>
      <c r="V24" s="23">
        <v>124.23898657022224</v>
      </c>
      <c r="W24" s="23">
        <v>282.86079879804925</v>
      </c>
      <c r="X24" s="23">
        <v>43.452404670438824</v>
      </c>
      <c r="Y24" s="23">
        <v>349.65919197023413</v>
      </c>
      <c r="Z24" s="23">
        <v>45.145179911539955</v>
      </c>
      <c r="AA24" s="23">
        <v>299.6740830224269</v>
      </c>
      <c r="AB24" s="23">
        <v>26.771908520077204</v>
      </c>
      <c r="AC24" s="23">
        <v>70.49727118594758</v>
      </c>
      <c r="AD24" s="23">
        <v>265.2700459263947</v>
      </c>
      <c r="AE24" s="23">
        <v>152.5514795819301</v>
      </c>
      <c r="AF24" s="23">
        <v>0</v>
      </c>
      <c r="AG24" s="24">
        <f t="shared" si="0"/>
        <v>1970.9614273746201</v>
      </c>
      <c r="AH24" s="23">
        <v>7969.4457069858445</v>
      </c>
      <c r="AI24" s="23">
        <v>0</v>
      </c>
      <c r="AJ24" s="23">
        <v>0</v>
      </c>
      <c r="AK24" s="23">
        <v>0</v>
      </c>
      <c r="AL24" s="23">
        <v>0</v>
      </c>
      <c r="AM24" s="23">
        <v>1390.8119212643742</v>
      </c>
      <c r="AN24" s="23">
        <v>230.9853986642819</v>
      </c>
      <c r="AO24" s="24">
        <f t="shared" si="1"/>
        <v>11562.20445428912</v>
      </c>
    </row>
    <row r="25" spans="1:41" ht="12.75">
      <c r="A25" s="15" t="s">
        <v>134</v>
      </c>
      <c r="B25" s="18" t="s">
        <v>135</v>
      </c>
      <c r="C25" s="23">
        <v>59.56473538085305</v>
      </c>
      <c r="D25" s="23">
        <v>8.434440327538697</v>
      </c>
      <c r="E25" s="23">
        <v>0</v>
      </c>
      <c r="F25" s="23">
        <v>36.9329626928274</v>
      </c>
      <c r="G25" s="23">
        <v>885.3594735880438</v>
      </c>
      <c r="H25" s="23">
        <v>215.44973674501705</v>
      </c>
      <c r="I25" s="23">
        <v>7.349535916746262</v>
      </c>
      <c r="J25" s="23">
        <v>149.4072715775293</v>
      </c>
      <c r="K25" s="23">
        <v>525.2802472896261</v>
      </c>
      <c r="L25" s="23">
        <v>630.2547236053572</v>
      </c>
      <c r="M25" s="23">
        <v>969.4508348230765</v>
      </c>
      <c r="N25" s="23">
        <v>223.14009569360536</v>
      </c>
      <c r="O25" s="23">
        <v>331.7729337055432</v>
      </c>
      <c r="P25" s="23">
        <v>682.0024552103014</v>
      </c>
      <c r="Q25" s="23">
        <v>295.97352018455524</v>
      </c>
      <c r="R25" s="23">
        <v>226.1666914003805</v>
      </c>
      <c r="S25" s="23">
        <v>472.9998458257391</v>
      </c>
      <c r="T25" s="23">
        <v>167.25832235132907</v>
      </c>
      <c r="U25" s="23">
        <v>259.527925879215</v>
      </c>
      <c r="V25" s="23">
        <v>729.5718488285244</v>
      </c>
      <c r="W25" s="23">
        <v>6718.3460095744795</v>
      </c>
      <c r="X25" s="23">
        <v>129.7844673105942</v>
      </c>
      <c r="Y25" s="23">
        <v>13126.032988375962</v>
      </c>
      <c r="Z25" s="23">
        <v>819.0265246170561</v>
      </c>
      <c r="AA25" s="23">
        <v>2547.114409249048</v>
      </c>
      <c r="AB25" s="23">
        <v>461.30220691226265</v>
      </c>
      <c r="AC25" s="23">
        <v>80.35580217561734</v>
      </c>
      <c r="AD25" s="23">
        <v>264.446162025336</v>
      </c>
      <c r="AE25" s="23">
        <v>361.4438722028585</v>
      </c>
      <c r="AF25" s="23">
        <v>0</v>
      </c>
      <c r="AG25" s="24">
        <f t="shared" si="0"/>
        <v>31383.750043469023</v>
      </c>
      <c r="AH25" s="23">
        <v>8888.845252494613</v>
      </c>
      <c r="AI25" s="23">
        <v>0</v>
      </c>
      <c r="AJ25" s="23">
        <v>4915.7</v>
      </c>
      <c r="AK25" s="23">
        <v>0</v>
      </c>
      <c r="AL25" s="23">
        <v>0</v>
      </c>
      <c r="AM25" s="23">
        <v>9411.235204513654</v>
      </c>
      <c r="AN25" s="23">
        <v>3584.3727446378625</v>
      </c>
      <c r="AO25" s="24">
        <f t="shared" si="1"/>
        <v>58183.90324511514</v>
      </c>
    </row>
    <row r="26" spans="1:41" ht="12.75">
      <c r="A26" s="15" t="s">
        <v>136</v>
      </c>
      <c r="B26" s="18" t="s">
        <v>137</v>
      </c>
      <c r="C26" s="23">
        <v>177.2458989244352</v>
      </c>
      <c r="D26" s="23">
        <v>6.433887368886472</v>
      </c>
      <c r="E26" s="23">
        <v>0</v>
      </c>
      <c r="F26" s="23">
        <v>8.522134906933305</v>
      </c>
      <c r="G26" s="23">
        <v>319.7091590100208</v>
      </c>
      <c r="H26" s="23">
        <v>95.5931574445955</v>
      </c>
      <c r="I26" s="23">
        <v>3.0101356884747763</v>
      </c>
      <c r="J26" s="23">
        <v>43.06504572348753</v>
      </c>
      <c r="K26" s="23">
        <v>107.959109021215</v>
      </c>
      <c r="L26" s="23">
        <v>215.91072789567352</v>
      </c>
      <c r="M26" s="23">
        <v>360.97154496001735</v>
      </c>
      <c r="N26" s="23">
        <v>69.62623356439232</v>
      </c>
      <c r="O26" s="23">
        <v>81.67731914870728</v>
      </c>
      <c r="P26" s="23">
        <v>294.96960897577304</v>
      </c>
      <c r="Q26" s="23">
        <v>101.15981434031517</v>
      </c>
      <c r="R26" s="23">
        <v>104.83902712431373</v>
      </c>
      <c r="S26" s="23">
        <v>184.80325923595717</v>
      </c>
      <c r="T26" s="23">
        <v>62.62041392850071</v>
      </c>
      <c r="U26" s="23">
        <v>173.9400488171786</v>
      </c>
      <c r="V26" s="23">
        <v>778.4109868002156</v>
      </c>
      <c r="W26" s="23">
        <v>1053.3940995336309</v>
      </c>
      <c r="X26" s="23">
        <v>212.93673718705975</v>
      </c>
      <c r="Y26" s="23">
        <v>709.7179010555509</v>
      </c>
      <c r="Z26" s="23">
        <v>7161.5373855745265</v>
      </c>
      <c r="AA26" s="23">
        <v>3647.056463947289</v>
      </c>
      <c r="AB26" s="23">
        <v>416.7986215149358</v>
      </c>
      <c r="AC26" s="23">
        <v>27.969879372658962</v>
      </c>
      <c r="AD26" s="23">
        <v>553.1661760935326</v>
      </c>
      <c r="AE26" s="23">
        <v>231.63288436034173</v>
      </c>
      <c r="AF26" s="23">
        <v>0</v>
      </c>
      <c r="AG26" s="24">
        <f t="shared" si="0"/>
        <v>17204.677661518617</v>
      </c>
      <c r="AH26" s="23">
        <v>8513.185215998978</v>
      </c>
      <c r="AI26" s="23">
        <v>0</v>
      </c>
      <c r="AJ26" s="23">
        <v>0</v>
      </c>
      <c r="AK26" s="23">
        <v>0</v>
      </c>
      <c r="AL26" s="23">
        <v>0</v>
      </c>
      <c r="AM26" s="23">
        <v>3602.8397252936556</v>
      </c>
      <c r="AN26" s="23">
        <v>1404.4814212167057</v>
      </c>
      <c r="AO26" s="24">
        <f t="shared" si="1"/>
        <v>30725.184024027956</v>
      </c>
    </row>
    <row r="27" spans="1:41" ht="12.75">
      <c r="A27" s="15" t="s">
        <v>138</v>
      </c>
      <c r="B27" s="18" t="s">
        <v>139</v>
      </c>
      <c r="C27" s="23">
        <v>89.19638497226164</v>
      </c>
      <c r="D27" s="23">
        <v>1.6436394334288233</v>
      </c>
      <c r="E27" s="23">
        <v>0</v>
      </c>
      <c r="F27" s="23">
        <v>51.47135606329949</v>
      </c>
      <c r="G27" s="23">
        <v>1794.5833290147623</v>
      </c>
      <c r="H27" s="23">
        <v>406.24959363421954</v>
      </c>
      <c r="I27" s="23">
        <v>22.774479293979596</v>
      </c>
      <c r="J27" s="23">
        <v>159.67395863301994</v>
      </c>
      <c r="K27" s="23">
        <v>897.9981002984111</v>
      </c>
      <c r="L27" s="23">
        <v>886.7421451942957</v>
      </c>
      <c r="M27" s="23">
        <v>1986.4937591677703</v>
      </c>
      <c r="N27" s="23">
        <v>414.4936530084241</v>
      </c>
      <c r="O27" s="23">
        <v>345.5250914010631</v>
      </c>
      <c r="P27" s="23">
        <v>1022.6151840800037</v>
      </c>
      <c r="Q27" s="23">
        <v>460.74205531116866</v>
      </c>
      <c r="R27" s="23">
        <v>743.5067784637844</v>
      </c>
      <c r="S27" s="23">
        <v>539.070014969787</v>
      </c>
      <c r="T27" s="23">
        <v>211.19470982321255</v>
      </c>
      <c r="U27" s="23">
        <v>916.4028713930174</v>
      </c>
      <c r="V27" s="23">
        <v>2552.5338459875115</v>
      </c>
      <c r="W27" s="23">
        <v>11777.658211945845</v>
      </c>
      <c r="X27" s="23">
        <v>1452.794177918421</v>
      </c>
      <c r="Y27" s="23">
        <v>4515.932618544177</v>
      </c>
      <c r="Z27" s="23">
        <v>4436.280688145629</v>
      </c>
      <c r="AA27" s="23">
        <v>24670.823972156184</v>
      </c>
      <c r="AB27" s="23">
        <v>2241.4307972337583</v>
      </c>
      <c r="AC27" s="23">
        <v>873.7992195756751</v>
      </c>
      <c r="AD27" s="23">
        <v>1560.0082822876095</v>
      </c>
      <c r="AE27" s="23">
        <v>1929.9470084679044</v>
      </c>
      <c r="AF27" s="23">
        <v>0</v>
      </c>
      <c r="AG27" s="24">
        <f t="shared" si="0"/>
        <v>66961.58592641861</v>
      </c>
      <c r="AH27" s="23">
        <v>29018.85909897979</v>
      </c>
      <c r="AI27" s="23">
        <v>127.1</v>
      </c>
      <c r="AJ27" s="23">
        <v>1157.5</v>
      </c>
      <c r="AK27" s="23">
        <v>4397.911976434623</v>
      </c>
      <c r="AL27" s="23">
        <v>0</v>
      </c>
      <c r="AM27" s="23">
        <v>12975.99507060568</v>
      </c>
      <c r="AN27" s="23">
        <v>2352.5061361227226</v>
      </c>
      <c r="AO27" s="24">
        <f t="shared" si="1"/>
        <v>116991.45820856144</v>
      </c>
    </row>
    <row r="28" spans="1:41" ht="12.75">
      <c r="A28" s="15" t="s">
        <v>140</v>
      </c>
      <c r="B28" s="18" t="s">
        <v>78</v>
      </c>
      <c r="C28" s="23">
        <v>3.1763604657369395</v>
      </c>
      <c r="D28" s="23">
        <v>0.04374213412450579</v>
      </c>
      <c r="E28" s="23">
        <v>0</v>
      </c>
      <c r="F28" s="23">
        <v>0.3314602755627059</v>
      </c>
      <c r="G28" s="23">
        <v>20.719587666209037</v>
      </c>
      <c r="H28" s="23">
        <v>4.83914388867629</v>
      </c>
      <c r="I28" s="23">
        <v>0.18636020650017043</v>
      </c>
      <c r="J28" s="23">
        <v>1.8505569931514758</v>
      </c>
      <c r="K28" s="23">
        <v>5.733703107288099</v>
      </c>
      <c r="L28" s="23">
        <v>11.938117433311875</v>
      </c>
      <c r="M28" s="23">
        <v>16.545046316678096</v>
      </c>
      <c r="N28" s="23">
        <v>2.653878558025933</v>
      </c>
      <c r="O28" s="23">
        <v>3.557755225163378</v>
      </c>
      <c r="P28" s="23">
        <v>13.264808242000335</v>
      </c>
      <c r="Q28" s="23">
        <v>4.688081419008719</v>
      </c>
      <c r="R28" s="23">
        <v>5.113752742263279</v>
      </c>
      <c r="S28" s="23">
        <v>15.06304004948178</v>
      </c>
      <c r="T28" s="23">
        <v>3.186884460934701</v>
      </c>
      <c r="U28" s="23">
        <v>3.3173168706559633</v>
      </c>
      <c r="V28" s="23">
        <v>20.66955132443672</v>
      </c>
      <c r="W28" s="23">
        <v>26.62365111832597</v>
      </c>
      <c r="X28" s="23">
        <v>5.4911811926872</v>
      </c>
      <c r="Y28" s="23">
        <v>22.50904464250227</v>
      </c>
      <c r="Z28" s="23">
        <v>33.686472078340934</v>
      </c>
      <c r="AA28" s="23">
        <v>32.727959445246235</v>
      </c>
      <c r="AB28" s="23">
        <v>0</v>
      </c>
      <c r="AC28" s="23">
        <v>0.23978438855336517</v>
      </c>
      <c r="AD28" s="23">
        <v>8.376568419782487</v>
      </c>
      <c r="AE28" s="23">
        <v>5.4330208344368565</v>
      </c>
      <c r="AF28" s="23">
        <v>0</v>
      </c>
      <c r="AG28" s="24">
        <f t="shared" si="0"/>
        <v>271.96682949908524</v>
      </c>
      <c r="AH28" s="23">
        <v>969.45</v>
      </c>
      <c r="AI28" s="23">
        <v>0</v>
      </c>
      <c r="AJ28" s="23">
        <v>22809.6</v>
      </c>
      <c r="AK28" s="23">
        <v>0</v>
      </c>
      <c r="AL28" s="23">
        <v>0</v>
      </c>
      <c r="AM28" s="23">
        <v>0</v>
      </c>
      <c r="AN28" s="23">
        <v>0</v>
      </c>
      <c r="AO28" s="24">
        <f t="shared" si="1"/>
        <v>24051.016829499084</v>
      </c>
    </row>
    <row r="29" spans="1:41" ht="12.75">
      <c r="A29" s="15" t="s">
        <v>141</v>
      </c>
      <c r="B29" s="18" t="s">
        <v>1</v>
      </c>
      <c r="C29" s="23">
        <v>0</v>
      </c>
      <c r="D29" s="23">
        <v>0</v>
      </c>
      <c r="E29" s="23">
        <v>0</v>
      </c>
      <c r="F29" s="23">
        <v>1.0032209271292387</v>
      </c>
      <c r="G29" s="23">
        <v>14.7065080152282</v>
      </c>
      <c r="H29" s="23">
        <v>2.3036570007588253</v>
      </c>
      <c r="I29" s="23">
        <v>0.39468609809853517</v>
      </c>
      <c r="J29" s="23">
        <v>0.327527883677091</v>
      </c>
      <c r="K29" s="23">
        <v>4.945756847236718</v>
      </c>
      <c r="L29" s="23">
        <v>3.1607850184292103</v>
      </c>
      <c r="M29" s="23">
        <v>11.309853420738708</v>
      </c>
      <c r="N29" s="23">
        <v>3.1082264524531893</v>
      </c>
      <c r="O29" s="23">
        <v>3.0948556397634235</v>
      </c>
      <c r="P29" s="23">
        <v>22.85328291375034</v>
      </c>
      <c r="Q29" s="23">
        <v>6.597287793249097</v>
      </c>
      <c r="R29" s="23">
        <v>9.080512711522596</v>
      </c>
      <c r="S29" s="23">
        <v>6.504851193266224</v>
      </c>
      <c r="T29" s="23">
        <v>2.0212260389857044</v>
      </c>
      <c r="U29" s="23">
        <v>7.059622285218196</v>
      </c>
      <c r="V29" s="23">
        <v>17.61619981773575</v>
      </c>
      <c r="W29" s="23">
        <v>75.54897853694767</v>
      </c>
      <c r="X29" s="23">
        <v>6.866548189545234</v>
      </c>
      <c r="Y29" s="23">
        <v>53.32529314759813</v>
      </c>
      <c r="Z29" s="23">
        <v>49.206741059424196</v>
      </c>
      <c r="AA29" s="23">
        <v>123.51178248426372</v>
      </c>
      <c r="AB29" s="23">
        <v>7.253087282064891</v>
      </c>
      <c r="AC29" s="23">
        <v>2.036197387666684</v>
      </c>
      <c r="AD29" s="23">
        <v>13.842820039838221</v>
      </c>
      <c r="AE29" s="23">
        <v>19.529435616591535</v>
      </c>
      <c r="AF29" s="23">
        <v>0</v>
      </c>
      <c r="AG29" s="24">
        <f t="shared" si="0"/>
        <v>467.2089438011813</v>
      </c>
      <c r="AH29" s="23">
        <v>718.8322011807651</v>
      </c>
      <c r="AI29" s="23">
        <v>285.1</v>
      </c>
      <c r="AJ29" s="23">
        <v>16927.3</v>
      </c>
      <c r="AK29" s="23">
        <v>0</v>
      </c>
      <c r="AL29" s="23">
        <v>0</v>
      </c>
      <c r="AM29" s="23">
        <v>32.3747384250132</v>
      </c>
      <c r="AN29" s="23">
        <v>5.0973525843849</v>
      </c>
      <c r="AO29" s="24">
        <f t="shared" si="1"/>
        <v>18435.913235991342</v>
      </c>
    </row>
    <row r="30" spans="1:41" ht="12.75">
      <c r="A30" s="15" t="s">
        <v>142</v>
      </c>
      <c r="B30" s="18" t="s">
        <v>79</v>
      </c>
      <c r="C30" s="23">
        <v>231.9304271400319</v>
      </c>
      <c r="D30" s="23">
        <v>0</v>
      </c>
      <c r="E30" s="23">
        <v>0</v>
      </c>
      <c r="F30" s="23">
        <v>0.15610524543278373</v>
      </c>
      <c r="G30" s="23">
        <v>99.21386731802207</v>
      </c>
      <c r="H30" s="23">
        <v>2.0204442220082144</v>
      </c>
      <c r="I30" s="23">
        <v>0.7178409733284843</v>
      </c>
      <c r="J30" s="23">
        <v>0.5402267042250007</v>
      </c>
      <c r="K30" s="23">
        <v>2.5946790079770743</v>
      </c>
      <c r="L30" s="23">
        <v>2.259311705395219</v>
      </c>
      <c r="M30" s="23">
        <v>21.916116206067198</v>
      </c>
      <c r="N30" s="23">
        <v>4.878672520644344</v>
      </c>
      <c r="O30" s="23">
        <v>2.6286488899730056</v>
      </c>
      <c r="P30" s="23">
        <v>2.1426920232365396</v>
      </c>
      <c r="Q30" s="23">
        <v>4.774668615648154</v>
      </c>
      <c r="R30" s="23">
        <v>2.371516455070165</v>
      </c>
      <c r="S30" s="23">
        <v>5.915696466479428</v>
      </c>
      <c r="T30" s="23">
        <v>1.4796427771672178</v>
      </c>
      <c r="U30" s="23">
        <v>1.068313819650397</v>
      </c>
      <c r="V30" s="23">
        <v>5.914010546731808</v>
      </c>
      <c r="W30" s="23">
        <v>20.570549826078896</v>
      </c>
      <c r="X30" s="23">
        <v>2.667486367551396</v>
      </c>
      <c r="Y30" s="23">
        <v>15.164444120068582</v>
      </c>
      <c r="Z30" s="23">
        <v>0</v>
      </c>
      <c r="AA30" s="23">
        <v>7.898234550327797</v>
      </c>
      <c r="AB30" s="23">
        <v>95.33913964386963</v>
      </c>
      <c r="AC30" s="23">
        <v>8.055256994664731</v>
      </c>
      <c r="AD30" s="23">
        <v>2480.910534358124</v>
      </c>
      <c r="AE30" s="23">
        <v>5.109061094824057</v>
      </c>
      <c r="AF30" s="23">
        <v>0</v>
      </c>
      <c r="AG30" s="24">
        <f t="shared" si="0"/>
        <v>3028.237587592598</v>
      </c>
      <c r="AH30" s="23">
        <v>7332.399140907977</v>
      </c>
      <c r="AI30" s="23">
        <v>1152.3</v>
      </c>
      <c r="AJ30" s="23">
        <v>19153.515854620953</v>
      </c>
      <c r="AK30" s="23">
        <v>0</v>
      </c>
      <c r="AL30" s="23">
        <v>0</v>
      </c>
      <c r="AM30" s="23">
        <v>24.744217598592158</v>
      </c>
      <c r="AN30" s="23">
        <v>3.895938860383641</v>
      </c>
      <c r="AO30" s="24">
        <f t="shared" si="1"/>
        <v>30695.092739580505</v>
      </c>
    </row>
    <row r="31" spans="1:41" ht="12.75">
      <c r="A31" s="15" t="s">
        <v>143</v>
      </c>
      <c r="B31" s="18" t="s">
        <v>144</v>
      </c>
      <c r="C31" s="23">
        <v>67.6218540075111</v>
      </c>
      <c r="D31" s="23">
        <v>0</v>
      </c>
      <c r="E31" s="23">
        <v>0</v>
      </c>
      <c r="F31" s="23">
        <v>2.59576970366912</v>
      </c>
      <c r="G31" s="23">
        <v>132.84622623176696</v>
      </c>
      <c r="H31" s="23">
        <v>20.561688701573814</v>
      </c>
      <c r="I31" s="23">
        <v>1.2511796809416988</v>
      </c>
      <c r="J31" s="23">
        <v>11.695574440188228</v>
      </c>
      <c r="K31" s="23">
        <v>132.40338511862277</v>
      </c>
      <c r="L31" s="23">
        <v>71.30379561275592</v>
      </c>
      <c r="M31" s="23">
        <v>142.23459045596957</v>
      </c>
      <c r="N31" s="23">
        <v>23.53771084253369</v>
      </c>
      <c r="O31" s="23">
        <v>47.0111017696302</v>
      </c>
      <c r="P31" s="23">
        <v>132.67634229844236</v>
      </c>
      <c r="Q31" s="23">
        <v>21.96755023991822</v>
      </c>
      <c r="R31" s="23">
        <v>23.50921139634134</v>
      </c>
      <c r="S31" s="23">
        <v>29.10772741957132</v>
      </c>
      <c r="T31" s="23">
        <v>35.66422843258349</v>
      </c>
      <c r="U31" s="23">
        <v>490.8555857857581</v>
      </c>
      <c r="V31" s="23">
        <v>211.9993118963812</v>
      </c>
      <c r="W31" s="23">
        <v>857.9275008336124</v>
      </c>
      <c r="X31" s="23">
        <v>128.5967453452289</v>
      </c>
      <c r="Y31" s="23">
        <v>216.67253032510322</v>
      </c>
      <c r="Z31" s="23">
        <v>116.8740390444412</v>
      </c>
      <c r="AA31" s="23">
        <v>1254.0630285874258</v>
      </c>
      <c r="AB31" s="23">
        <v>298.07865694579795</v>
      </c>
      <c r="AC31" s="23">
        <v>41.443543936536244</v>
      </c>
      <c r="AD31" s="23">
        <v>258.0841271628538</v>
      </c>
      <c r="AE31" s="23">
        <v>2057.4345522023514</v>
      </c>
      <c r="AF31" s="23">
        <v>0</v>
      </c>
      <c r="AG31" s="24">
        <f t="shared" si="0"/>
        <v>6828.01755841751</v>
      </c>
      <c r="AH31" s="23">
        <v>4956.982952354688</v>
      </c>
      <c r="AI31" s="23">
        <v>1633.3</v>
      </c>
      <c r="AJ31" s="23">
        <v>1618.6</v>
      </c>
      <c r="AK31" s="23">
        <v>290.41552067577095</v>
      </c>
      <c r="AL31" s="23">
        <v>0</v>
      </c>
      <c r="AM31" s="23">
        <v>567.3813816525837</v>
      </c>
      <c r="AN31" s="23">
        <v>114.02630260926472</v>
      </c>
      <c r="AO31" s="24">
        <f t="shared" si="1"/>
        <v>16008.723715709819</v>
      </c>
    </row>
    <row r="32" spans="1:41" ht="12.75">
      <c r="A32" s="15" t="s">
        <v>145</v>
      </c>
      <c r="B32" s="18" t="s">
        <v>80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4">
        <f t="shared" si="0"/>
        <v>0</v>
      </c>
      <c r="AH32" s="23">
        <v>644.2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4">
        <f t="shared" si="1"/>
        <v>644.2</v>
      </c>
    </row>
    <row r="33" spans="1:41" ht="12.75">
      <c r="A33" s="31"/>
      <c r="B33" s="32" t="s">
        <v>60</v>
      </c>
      <c r="C33" s="24">
        <f aca="true" t="shared" si="2" ref="C33:AN33">SUM(C3:C32)</f>
        <v>3215.5773251037044</v>
      </c>
      <c r="D33" s="24">
        <f t="shared" si="2"/>
        <v>57.57420235571945</v>
      </c>
      <c r="E33" s="24">
        <f t="shared" si="2"/>
        <v>0</v>
      </c>
      <c r="F33" s="24">
        <f t="shared" si="2"/>
        <v>268.27165431649183</v>
      </c>
      <c r="G33" s="24">
        <f t="shared" si="2"/>
        <v>12978.098678285314</v>
      </c>
      <c r="H33" s="24">
        <f t="shared" si="2"/>
        <v>2472.054610711227</v>
      </c>
      <c r="I33" s="24">
        <f t="shared" si="2"/>
        <v>81.3567772190676</v>
      </c>
      <c r="J33" s="24">
        <f t="shared" si="2"/>
        <v>1249.4711219526534</v>
      </c>
      <c r="K33" s="24">
        <f t="shared" si="2"/>
        <v>3820.879816769598</v>
      </c>
      <c r="L33" s="24">
        <f t="shared" si="2"/>
        <v>7554.167230245132</v>
      </c>
      <c r="M33" s="24">
        <f t="shared" si="2"/>
        <v>11023.290528714688</v>
      </c>
      <c r="N33" s="24">
        <f t="shared" si="2"/>
        <v>1939.669385177278</v>
      </c>
      <c r="O33" s="24">
        <f t="shared" si="2"/>
        <v>2780.0735984861135</v>
      </c>
      <c r="P33" s="24">
        <f t="shared" si="2"/>
        <v>11946.686101656367</v>
      </c>
      <c r="Q33" s="24">
        <f t="shared" si="2"/>
        <v>3037.294868507713</v>
      </c>
      <c r="R33" s="24">
        <f t="shared" si="2"/>
        <v>2751.521224161327</v>
      </c>
      <c r="S33" s="24">
        <f t="shared" si="2"/>
        <v>5313.195285666998</v>
      </c>
      <c r="T33" s="24">
        <f t="shared" si="2"/>
        <v>1893.7443035333963</v>
      </c>
      <c r="U33" s="24">
        <f t="shared" si="2"/>
        <v>3340.2689279514107</v>
      </c>
      <c r="V33" s="24">
        <f t="shared" si="2"/>
        <v>25163.519503243908</v>
      </c>
      <c r="W33" s="24">
        <f t="shared" si="2"/>
        <v>25905.507168761294</v>
      </c>
      <c r="X33" s="24">
        <f t="shared" si="2"/>
        <v>5480.518261576035</v>
      </c>
      <c r="Y33" s="24">
        <f t="shared" si="2"/>
        <v>24600.211190167312</v>
      </c>
      <c r="Z33" s="24">
        <f t="shared" si="2"/>
        <v>12981.44663457783</v>
      </c>
      <c r="AA33" s="24">
        <f t="shared" si="2"/>
        <v>39509.62027532277</v>
      </c>
      <c r="AB33" s="24">
        <f t="shared" si="2"/>
        <v>5174.22431462743</v>
      </c>
      <c r="AC33" s="24">
        <f t="shared" si="2"/>
        <v>1768.5227440535514</v>
      </c>
      <c r="AD33" s="24">
        <f t="shared" si="2"/>
        <v>8734.654919716524</v>
      </c>
      <c r="AE33" s="24">
        <f t="shared" si="2"/>
        <v>6417.658468804567</v>
      </c>
      <c r="AF33" s="24">
        <f t="shared" si="2"/>
        <v>0</v>
      </c>
      <c r="AG33" s="24">
        <f t="shared" si="2"/>
        <v>231459.0791216654</v>
      </c>
      <c r="AH33" s="24">
        <f t="shared" si="2"/>
        <v>113798.327434626</v>
      </c>
      <c r="AI33" s="24">
        <f t="shared" si="2"/>
        <v>3205.643153238061</v>
      </c>
      <c r="AJ33" s="24">
        <f t="shared" si="2"/>
        <v>67911.83537640444</v>
      </c>
      <c r="AK33" s="24">
        <f t="shared" si="2"/>
        <v>39709.25055915184</v>
      </c>
      <c r="AL33" s="24">
        <f t="shared" si="2"/>
        <v>2634.352093334087</v>
      </c>
      <c r="AM33" s="24">
        <f t="shared" si="2"/>
        <v>134749.92777280993</v>
      </c>
      <c r="AN33" s="24">
        <f t="shared" si="2"/>
        <v>36298.63609795289</v>
      </c>
      <c r="AO33" s="24">
        <f>SUM(AG33:AN33)</f>
        <v>629767.0516091826</v>
      </c>
    </row>
    <row r="34" spans="1:41" ht="12.75">
      <c r="A34" s="31"/>
      <c r="B34" s="32" t="s">
        <v>27</v>
      </c>
      <c r="C34" s="23">
        <v>583.7578086420147</v>
      </c>
      <c r="D34" s="23">
        <v>23.147795849900653</v>
      </c>
      <c r="E34" s="23">
        <v>0</v>
      </c>
      <c r="F34" s="23">
        <v>115.15110219332524</v>
      </c>
      <c r="G34" s="23">
        <v>7614.052617548494</v>
      </c>
      <c r="H34" s="23">
        <v>2283.2681759705406</v>
      </c>
      <c r="I34" s="23">
        <v>85.0919768751323</v>
      </c>
      <c r="J34" s="23">
        <v>889.3480798645113</v>
      </c>
      <c r="K34" s="23">
        <v>2614.860587689563</v>
      </c>
      <c r="L34" s="23">
        <v>14277.715425630951</v>
      </c>
      <c r="M34" s="23">
        <v>12175.596365105188</v>
      </c>
      <c r="N34" s="23">
        <v>1852.59997936221</v>
      </c>
      <c r="O34" s="23">
        <v>1530.7580906871624</v>
      </c>
      <c r="P34" s="23">
        <v>10563.764314071597</v>
      </c>
      <c r="Q34" s="23">
        <v>2775.4746873016547</v>
      </c>
      <c r="R34" s="23">
        <v>2756.7192368153214</v>
      </c>
      <c r="S34" s="23">
        <v>12303.809977830848</v>
      </c>
      <c r="T34" s="23">
        <v>1970.9147776316968</v>
      </c>
      <c r="U34" s="23">
        <v>2019.9315634235907</v>
      </c>
      <c r="V34" s="23">
        <v>4260.39812639771</v>
      </c>
      <c r="W34" s="23">
        <v>13570.203457243804</v>
      </c>
      <c r="X34" s="23">
        <v>1151.0285138742804</v>
      </c>
      <c r="Y34" s="23">
        <v>9644.810576768954</v>
      </c>
      <c r="Z34" s="23">
        <v>2199.275334051703</v>
      </c>
      <c r="AA34" s="23">
        <v>8202.508585974863</v>
      </c>
      <c r="AB34" s="23">
        <v>941.1342117796762</v>
      </c>
      <c r="AC34" s="23">
        <v>259.9490388646979</v>
      </c>
      <c r="AD34" s="23">
        <v>2048.482372340464</v>
      </c>
      <c r="AE34" s="23">
        <v>1487.1587733819238</v>
      </c>
      <c r="AF34" s="23">
        <v>0</v>
      </c>
      <c r="AG34" s="24">
        <f aca="true" t="shared" si="3" ref="AG34:AG45">SUM(C34:AF34)</f>
        <v>120200.91155317177</v>
      </c>
      <c r="AH34" s="23">
        <v>19697.788485239726</v>
      </c>
      <c r="AI34" s="23">
        <v>6.137824030330095</v>
      </c>
      <c r="AJ34" s="23">
        <v>849.7017669614777</v>
      </c>
      <c r="AK34" s="23">
        <v>15973.109998665424</v>
      </c>
      <c r="AL34" s="23">
        <v>822.3435841559777</v>
      </c>
      <c r="AM34" s="23">
        <v>43966.85101174909</v>
      </c>
      <c r="AN34" s="23">
        <v>21269.285279086194</v>
      </c>
      <c r="AO34" s="24">
        <f>SUM(AG34:AN34)</f>
        <v>222786.12950306002</v>
      </c>
    </row>
    <row r="35" spans="1:41" ht="12.75">
      <c r="A35" s="31" t="s">
        <v>6</v>
      </c>
      <c r="B35" s="32" t="s">
        <v>7</v>
      </c>
      <c r="C35" s="23">
        <v>337.03569359335177</v>
      </c>
      <c r="D35" s="23">
        <v>0.02787594861263463</v>
      </c>
      <c r="E35" s="23">
        <v>0</v>
      </c>
      <c r="F35" s="23">
        <v>0.37774723672272764</v>
      </c>
      <c r="G35" s="23">
        <v>35.96841219405773</v>
      </c>
      <c r="H35" s="23">
        <v>3.7109593621509083</v>
      </c>
      <c r="I35" s="23">
        <v>0.3959192732395645</v>
      </c>
      <c r="J35" s="23">
        <v>1.0224300965707047</v>
      </c>
      <c r="K35" s="23">
        <v>10.21016320056873</v>
      </c>
      <c r="L35" s="23">
        <v>1.835074701551788</v>
      </c>
      <c r="M35" s="23">
        <v>23.732485390268472</v>
      </c>
      <c r="N35" s="23">
        <v>2.216696648916455</v>
      </c>
      <c r="O35" s="23">
        <v>5.211341212591485</v>
      </c>
      <c r="P35" s="23">
        <v>22.332317210568462</v>
      </c>
      <c r="Q35" s="23">
        <v>10.077893046908939</v>
      </c>
      <c r="R35" s="23">
        <v>20.669702643666536</v>
      </c>
      <c r="S35" s="23">
        <v>3.896910173200757</v>
      </c>
      <c r="T35" s="23">
        <v>3.7467819155080235</v>
      </c>
      <c r="U35" s="23">
        <v>8.77098447020174</v>
      </c>
      <c r="V35" s="23">
        <v>45.39735350946056</v>
      </c>
      <c r="W35" s="23">
        <v>143.05316535584947</v>
      </c>
      <c r="X35" s="23">
        <v>0.06647535093109154</v>
      </c>
      <c r="Y35" s="23">
        <v>440.89860966118704</v>
      </c>
      <c r="Z35" s="23">
        <v>666.5307172302231</v>
      </c>
      <c r="AA35" s="23">
        <v>1027.6310122197485</v>
      </c>
      <c r="AB35" s="23">
        <v>910.2938165825526</v>
      </c>
      <c r="AC35" s="23">
        <v>226.2388098349117</v>
      </c>
      <c r="AD35" s="23">
        <v>988.8860630464058</v>
      </c>
      <c r="AE35" s="23">
        <v>246.62044813542613</v>
      </c>
      <c r="AF35" s="23">
        <v>0</v>
      </c>
      <c r="AG35" s="24">
        <f t="shared" si="3"/>
        <v>5186.855859245353</v>
      </c>
      <c r="AH35" s="23">
        <v>12006.01052494246</v>
      </c>
      <c r="AI35" s="23">
        <v>1.8094823548001513</v>
      </c>
      <c r="AJ35" s="23">
        <v>174.13186273095792</v>
      </c>
      <c r="AK35" s="23">
        <v>3993.7292111241813</v>
      </c>
      <c r="AL35" s="23">
        <v>0</v>
      </c>
      <c r="AM35" s="23">
        <v>0</v>
      </c>
      <c r="AN35" s="23">
        <v>0</v>
      </c>
      <c r="AO35" s="24">
        <f>SUM(AG35:AN35)</f>
        <v>21362.536940397753</v>
      </c>
    </row>
    <row r="36" spans="1:41" ht="12.75">
      <c r="A36" s="31" t="s">
        <v>4</v>
      </c>
      <c r="B36" s="32" t="s">
        <v>175</v>
      </c>
      <c r="C36" s="23">
        <v>55.82975573072674</v>
      </c>
      <c r="D36" s="23">
        <v>1.349178891189061</v>
      </c>
      <c r="E36" s="23">
        <v>0</v>
      </c>
      <c r="F36" s="23">
        <v>1.7907458055002257</v>
      </c>
      <c r="G36" s="23">
        <v>26.013613604568945</v>
      </c>
      <c r="H36" s="23">
        <v>60.13305511647983</v>
      </c>
      <c r="I36" s="23">
        <v>1.260729083717202</v>
      </c>
      <c r="J36" s="23">
        <v>14.665316850327805</v>
      </c>
      <c r="K36" s="23">
        <v>8.245384779286754</v>
      </c>
      <c r="L36" s="23">
        <v>35.290834513243766</v>
      </c>
      <c r="M36" s="23">
        <v>116.94406900005191</v>
      </c>
      <c r="N36" s="23">
        <v>20.700554086272565</v>
      </c>
      <c r="O36" s="23">
        <v>25.321710675542</v>
      </c>
      <c r="P36" s="23">
        <v>66.86920001577715</v>
      </c>
      <c r="Q36" s="23">
        <v>23.475853756251578</v>
      </c>
      <c r="R36" s="23">
        <v>27.157023523874987</v>
      </c>
      <c r="S36" s="23">
        <v>22.368193951111564</v>
      </c>
      <c r="T36" s="23">
        <v>16.063408958305757</v>
      </c>
      <c r="U36" s="23">
        <v>33.69909623970889</v>
      </c>
      <c r="V36" s="23">
        <v>219.33449153826285</v>
      </c>
      <c r="W36" s="23">
        <v>425.706760958833</v>
      </c>
      <c r="X36" s="23">
        <v>313.65373425779086</v>
      </c>
      <c r="Y36" s="23">
        <v>538.8395729910998</v>
      </c>
      <c r="Z36" s="23">
        <v>-16.04748634271354</v>
      </c>
      <c r="AA36" s="23">
        <v>616.5212788029133</v>
      </c>
      <c r="AB36" s="23">
        <v>113.42974886124804</v>
      </c>
      <c r="AC36" s="23">
        <v>21.483292705598643</v>
      </c>
      <c r="AD36" s="23">
        <v>184.34908499407757</v>
      </c>
      <c r="AE36" s="23">
        <v>106.16694289609691</v>
      </c>
      <c r="AF36" s="23">
        <v>0</v>
      </c>
      <c r="AG36" s="24">
        <f t="shared" si="3"/>
        <v>3080.615146245144</v>
      </c>
      <c r="AH36" s="23">
        <v>5117.356210269257</v>
      </c>
      <c r="AI36" s="23">
        <v>0.4095403768083852</v>
      </c>
      <c r="AJ36" s="23">
        <v>88.53099390312838</v>
      </c>
      <c r="AK36" s="23">
        <v>3103.9750902648334</v>
      </c>
      <c r="AL36" s="23">
        <v>-102.0238370773323</v>
      </c>
      <c r="AM36" s="23">
        <v>496.76680721762307</v>
      </c>
      <c r="AN36" s="23">
        <v>-142.52995207924442</v>
      </c>
      <c r="AO36" s="24">
        <f>SUM(AG36:AN36)</f>
        <v>11643.099999120217</v>
      </c>
    </row>
    <row r="37" spans="1:41" ht="12.75">
      <c r="A37" s="31"/>
      <c r="B37" s="32" t="s">
        <v>26</v>
      </c>
      <c r="C37" s="24">
        <f>SUM(C33:C36)</f>
        <v>4192.200583069797</v>
      </c>
      <c r="D37" s="24">
        <f aca="true" t="shared" si="4" ref="D37:AH37">SUM(D33:D36)</f>
        <v>82.0990530454218</v>
      </c>
      <c r="E37" s="24">
        <f t="shared" si="4"/>
        <v>0</v>
      </c>
      <c r="F37" s="24">
        <f t="shared" si="4"/>
        <v>385.59124955204004</v>
      </c>
      <c r="G37" s="24">
        <f t="shared" si="4"/>
        <v>20654.133321632435</v>
      </c>
      <c r="H37" s="24">
        <f t="shared" si="4"/>
        <v>4819.166801160398</v>
      </c>
      <c r="I37" s="24">
        <f t="shared" si="4"/>
        <v>168.10540245115666</v>
      </c>
      <c r="J37" s="24">
        <f t="shared" si="4"/>
        <v>2154.506948764063</v>
      </c>
      <c r="K37" s="24">
        <f t="shared" si="4"/>
        <v>6454.195952439017</v>
      </c>
      <c r="L37" s="24">
        <f t="shared" si="4"/>
        <v>21869.00856509088</v>
      </c>
      <c r="M37" s="24">
        <f t="shared" si="4"/>
        <v>23339.563448210196</v>
      </c>
      <c r="N37" s="24">
        <f t="shared" si="4"/>
        <v>3815.1866152746766</v>
      </c>
      <c r="O37" s="24">
        <f t="shared" si="4"/>
        <v>4341.364741061409</v>
      </c>
      <c r="P37" s="24">
        <f t="shared" si="4"/>
        <v>22599.651932954315</v>
      </c>
      <c r="Q37" s="24">
        <f t="shared" si="4"/>
        <v>5846.323302612527</v>
      </c>
      <c r="R37" s="24">
        <f t="shared" si="4"/>
        <v>5556.067187144191</v>
      </c>
      <c r="S37" s="24">
        <f t="shared" si="4"/>
        <v>17643.270367622157</v>
      </c>
      <c r="T37" s="24">
        <f t="shared" si="4"/>
        <v>3884.469272038907</v>
      </c>
      <c r="U37" s="24">
        <f t="shared" si="4"/>
        <v>5402.670572084912</v>
      </c>
      <c r="V37" s="24">
        <f t="shared" si="4"/>
        <v>29688.64947468934</v>
      </c>
      <c r="W37" s="24">
        <f t="shared" si="4"/>
        <v>40044.470552319784</v>
      </c>
      <c r="X37" s="24">
        <f t="shared" si="4"/>
        <v>6945.266985059037</v>
      </c>
      <c r="Y37" s="24">
        <f t="shared" si="4"/>
        <v>35224.75994958855</v>
      </c>
      <c r="Z37" s="24">
        <f t="shared" si="4"/>
        <v>15831.205199517042</v>
      </c>
      <c r="AA37" s="24">
        <f t="shared" si="4"/>
        <v>49356.2811523203</v>
      </c>
      <c r="AB37" s="24">
        <f t="shared" si="4"/>
        <v>7139.082091850907</v>
      </c>
      <c r="AC37" s="24">
        <f t="shared" si="4"/>
        <v>2276.1938854587597</v>
      </c>
      <c r="AD37" s="24">
        <f t="shared" si="4"/>
        <v>11956.372440097472</v>
      </c>
      <c r="AE37" s="24">
        <f t="shared" si="4"/>
        <v>8257.604633218014</v>
      </c>
      <c r="AF37" s="24">
        <f t="shared" si="4"/>
        <v>0</v>
      </c>
      <c r="AG37" s="24">
        <f t="shared" si="3"/>
        <v>359927.4616803276</v>
      </c>
      <c r="AH37" s="24">
        <f t="shared" si="4"/>
        <v>150619.48265507745</v>
      </c>
      <c r="AI37" s="24">
        <f aca="true" t="shared" si="5" ref="AI37:AN37">SUM(AI33:AI36)</f>
        <v>3214</v>
      </c>
      <c r="AJ37" s="24">
        <f t="shared" si="5"/>
        <v>69024.2</v>
      </c>
      <c r="AK37" s="24">
        <f t="shared" si="5"/>
        <v>62780.06485920628</v>
      </c>
      <c r="AL37" s="24">
        <f t="shared" si="5"/>
        <v>3354.6718404127323</v>
      </c>
      <c r="AM37" s="24">
        <f t="shared" si="5"/>
        <v>179213.54559177664</v>
      </c>
      <c r="AN37" s="24">
        <f t="shared" si="5"/>
        <v>57425.39142495984</v>
      </c>
      <c r="AO37" s="24">
        <f>SUM(AG37:AN37)</f>
        <v>885558.8180517606</v>
      </c>
    </row>
    <row r="38" spans="1:41" ht="12.75">
      <c r="A38" s="31" t="s">
        <v>8</v>
      </c>
      <c r="B38" s="32" t="s">
        <v>9</v>
      </c>
      <c r="C38" s="23">
        <v>502.19922263263095</v>
      </c>
      <c r="D38" s="23">
        <v>32.30094695457824</v>
      </c>
      <c r="E38" s="23">
        <v>0</v>
      </c>
      <c r="F38" s="23">
        <v>146.70875037090042</v>
      </c>
      <c r="G38" s="23">
        <v>3514.144580200981</v>
      </c>
      <c r="H38" s="23">
        <v>1293.031887414868</v>
      </c>
      <c r="I38" s="23">
        <v>58.094597481108515</v>
      </c>
      <c r="J38" s="23">
        <v>461.19195774573535</v>
      </c>
      <c r="K38" s="23">
        <v>2115.9026985229275</v>
      </c>
      <c r="L38" s="23">
        <v>690.591434909107</v>
      </c>
      <c r="M38" s="23">
        <v>5078.236551789806</v>
      </c>
      <c r="N38" s="23">
        <v>1253.41283631497</v>
      </c>
      <c r="O38" s="23">
        <v>1501.335258938592</v>
      </c>
      <c r="P38" s="23">
        <v>4855.194225466612</v>
      </c>
      <c r="Q38" s="23">
        <v>2015.402304300138</v>
      </c>
      <c r="R38" s="23">
        <v>2375.6321218558073</v>
      </c>
      <c r="S38" s="23">
        <v>2894.7296323778464</v>
      </c>
      <c r="T38" s="23">
        <v>851.1231699610798</v>
      </c>
      <c r="U38" s="23">
        <v>2156.0436019173585</v>
      </c>
      <c r="V38" s="23">
        <v>7248.44967357471</v>
      </c>
      <c r="W38" s="23">
        <v>19017.529447680223</v>
      </c>
      <c r="X38" s="23">
        <v>2383.133014940966</v>
      </c>
      <c r="Y38" s="23">
        <v>12582.18139699995</v>
      </c>
      <c r="Z38" s="23">
        <v>8597.591800482955</v>
      </c>
      <c r="AA38" s="23">
        <v>17821.831605711166</v>
      </c>
      <c r="AB38" s="23">
        <v>18222.9179081491</v>
      </c>
      <c r="AC38" s="23">
        <v>16467.70611454124</v>
      </c>
      <c r="AD38" s="23">
        <v>13639.327559902524</v>
      </c>
      <c r="AE38" s="23">
        <v>3929.875366781987</v>
      </c>
      <c r="AF38" s="23">
        <v>644.2</v>
      </c>
      <c r="AG38" s="24">
        <f t="shared" si="3"/>
        <v>152350.0196679199</v>
      </c>
      <c r="AH38" s="28"/>
      <c r="AI38" s="28"/>
      <c r="AJ38" s="28"/>
      <c r="AK38" s="28"/>
      <c r="AL38" s="28"/>
      <c r="AM38" s="28"/>
      <c r="AN38" s="28"/>
      <c r="AO38" s="28"/>
    </row>
    <row r="39" spans="1:41" ht="12.75">
      <c r="A39" s="31" t="s">
        <v>39</v>
      </c>
      <c r="B39" s="33" t="s">
        <v>57</v>
      </c>
      <c r="C39" s="23">
        <v>11.4</v>
      </c>
      <c r="D39" s="23">
        <v>1.4</v>
      </c>
      <c r="E39" s="23">
        <v>0</v>
      </c>
      <c r="F39" s="23">
        <v>15.6</v>
      </c>
      <c r="G39" s="23">
        <v>107</v>
      </c>
      <c r="H39" s="23">
        <v>27.3</v>
      </c>
      <c r="I39" s="23">
        <v>1</v>
      </c>
      <c r="J39" s="23">
        <v>9</v>
      </c>
      <c r="K39" s="23">
        <v>43.9</v>
      </c>
      <c r="L39" s="23">
        <v>24.9</v>
      </c>
      <c r="M39" s="23">
        <v>124.2</v>
      </c>
      <c r="N39" s="23">
        <v>19.3</v>
      </c>
      <c r="O39" s="23">
        <v>61.4</v>
      </c>
      <c r="P39" s="23">
        <v>109</v>
      </c>
      <c r="Q39" s="23">
        <v>19.7</v>
      </c>
      <c r="R39" s="23">
        <v>18.1</v>
      </c>
      <c r="S39" s="23">
        <v>36.9</v>
      </c>
      <c r="T39" s="23">
        <v>22.3</v>
      </c>
      <c r="U39" s="23">
        <v>158.1</v>
      </c>
      <c r="V39" s="23">
        <v>101</v>
      </c>
      <c r="W39" s="23">
        <v>608.3</v>
      </c>
      <c r="X39" s="23">
        <v>98.1</v>
      </c>
      <c r="Y39" s="23">
        <v>166.6</v>
      </c>
      <c r="Z39" s="23">
        <v>361.7</v>
      </c>
      <c r="AA39" s="23">
        <v>2954.2</v>
      </c>
      <c r="AB39" s="23">
        <v>0</v>
      </c>
      <c r="AC39" s="23">
        <v>2</v>
      </c>
      <c r="AD39" s="23">
        <v>44</v>
      </c>
      <c r="AE39" s="23">
        <v>180.9</v>
      </c>
      <c r="AF39" s="23">
        <v>0</v>
      </c>
      <c r="AG39" s="24">
        <f t="shared" si="3"/>
        <v>5327.299999999999</v>
      </c>
      <c r="AH39" s="28"/>
      <c r="AI39" s="28"/>
      <c r="AJ39" s="28"/>
      <c r="AK39" s="28"/>
      <c r="AL39" s="28"/>
      <c r="AM39" s="28"/>
      <c r="AN39" s="28"/>
      <c r="AO39" s="28"/>
    </row>
    <row r="40" spans="1:41" ht="12.75">
      <c r="A40" s="31" t="s">
        <v>62</v>
      </c>
      <c r="B40" s="33" t="s">
        <v>55</v>
      </c>
      <c r="C40" s="23">
        <v>359</v>
      </c>
      <c r="D40" s="23">
        <v>4.2</v>
      </c>
      <c r="E40" s="23">
        <v>0</v>
      </c>
      <c r="F40" s="23">
        <v>0.5</v>
      </c>
      <c r="G40" s="23">
        <v>41.5</v>
      </c>
      <c r="H40" s="23">
        <v>19.3</v>
      </c>
      <c r="I40" s="23">
        <v>0.3</v>
      </c>
      <c r="J40" s="23">
        <v>19.1</v>
      </c>
      <c r="K40" s="23">
        <v>38.4</v>
      </c>
      <c r="L40" s="23">
        <v>1.6</v>
      </c>
      <c r="M40" s="23">
        <v>40.2</v>
      </c>
      <c r="N40" s="23">
        <v>12.6</v>
      </c>
      <c r="O40" s="23">
        <v>26.6</v>
      </c>
      <c r="P40" s="23">
        <v>84.5</v>
      </c>
      <c r="Q40" s="23">
        <v>18.9</v>
      </c>
      <c r="R40" s="23">
        <v>55.1</v>
      </c>
      <c r="S40" s="23">
        <v>27.9</v>
      </c>
      <c r="T40" s="23">
        <v>6.3</v>
      </c>
      <c r="U40" s="23">
        <v>64.8</v>
      </c>
      <c r="V40" s="23">
        <v>21.5</v>
      </c>
      <c r="W40" s="23">
        <v>60.2</v>
      </c>
      <c r="X40" s="23">
        <v>9</v>
      </c>
      <c r="Y40" s="23">
        <v>259.7</v>
      </c>
      <c r="Z40" s="23">
        <v>78.6</v>
      </c>
      <c r="AA40" s="23">
        <v>778.3</v>
      </c>
      <c r="AB40" s="23">
        <v>0</v>
      </c>
      <c r="AC40" s="23">
        <v>0.4</v>
      </c>
      <c r="AD40" s="23">
        <v>831</v>
      </c>
      <c r="AE40" s="23">
        <v>156.2</v>
      </c>
      <c r="AF40" s="23">
        <v>0</v>
      </c>
      <c r="AG40" s="24">
        <f t="shared" si="3"/>
        <v>3015.7</v>
      </c>
      <c r="AH40" s="28"/>
      <c r="AI40" s="28"/>
      <c r="AJ40" s="28"/>
      <c r="AK40" s="28"/>
      <c r="AL40" s="28"/>
      <c r="AM40" s="28"/>
      <c r="AN40" s="28"/>
      <c r="AO40" s="28"/>
    </row>
    <row r="41" spans="1:227" s="6" customFormat="1" ht="12.75">
      <c r="A41" s="31" t="s">
        <v>54</v>
      </c>
      <c r="B41" s="33" t="s">
        <v>53</v>
      </c>
      <c r="C41" s="23">
        <v>1204.1</v>
      </c>
      <c r="D41" s="23">
        <v>18.5</v>
      </c>
      <c r="E41" s="23">
        <v>0</v>
      </c>
      <c r="F41" s="23">
        <v>96.4</v>
      </c>
      <c r="G41" s="23">
        <v>1283.7157832535365</v>
      </c>
      <c r="H41" s="23">
        <v>-130.8</v>
      </c>
      <c r="I41" s="23">
        <v>-0.6999999999999886</v>
      </c>
      <c r="J41" s="23">
        <v>181.7</v>
      </c>
      <c r="K41" s="23">
        <v>526.8</v>
      </c>
      <c r="L41" s="23">
        <v>1206.7</v>
      </c>
      <c r="M41" s="23">
        <v>2488.7</v>
      </c>
      <c r="N41" s="23">
        <v>239</v>
      </c>
      <c r="O41" s="23">
        <v>296.9</v>
      </c>
      <c r="P41" s="23">
        <v>876.753841579073</v>
      </c>
      <c r="Q41" s="23">
        <v>535.3</v>
      </c>
      <c r="R41" s="23">
        <v>248.9</v>
      </c>
      <c r="S41" s="23">
        <v>11.600000000000122</v>
      </c>
      <c r="T41" s="23">
        <v>176.2</v>
      </c>
      <c r="U41" s="23">
        <v>1097.2858259977265</v>
      </c>
      <c r="V41" s="23">
        <v>4360.5</v>
      </c>
      <c r="W41" s="23">
        <v>12013.4</v>
      </c>
      <c r="X41" s="23">
        <v>1144</v>
      </c>
      <c r="Y41" s="23">
        <v>3791.9</v>
      </c>
      <c r="Z41" s="23">
        <v>4355</v>
      </c>
      <c r="AA41" s="23">
        <v>26432.8</v>
      </c>
      <c r="AB41" s="23">
        <v>-5.542233338928781E-13</v>
      </c>
      <c r="AC41" s="23">
        <v>66.99999999999886</v>
      </c>
      <c r="AD41" s="23">
        <v>3802.9</v>
      </c>
      <c r="AE41" s="23">
        <v>1224.3106152711516</v>
      </c>
      <c r="AF41" s="23">
        <v>0</v>
      </c>
      <c r="AG41" s="24">
        <f t="shared" si="3"/>
        <v>67548.86606610149</v>
      </c>
      <c r="AH41" s="23"/>
      <c r="AI41" s="23"/>
      <c r="AJ41" s="23"/>
      <c r="AK41" s="23"/>
      <c r="AL41" s="23"/>
      <c r="AM41" s="23"/>
      <c r="AN41" s="23"/>
      <c r="AO41" s="23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8"/>
      <c r="HL41" s="8"/>
      <c r="HM41" s="8"/>
      <c r="HN41" s="8"/>
      <c r="HO41" s="8"/>
      <c r="HP41" s="8"/>
      <c r="HQ41" s="8"/>
      <c r="HR41" s="8"/>
      <c r="HS41" s="8"/>
    </row>
    <row r="42" spans="1:227" s="6" customFormat="1" ht="12.75">
      <c r="A42" s="31" t="s">
        <v>49</v>
      </c>
      <c r="B42" s="33" t="s">
        <v>10</v>
      </c>
      <c r="C42" s="24">
        <f>SUM(C38:C41)-2*C40</f>
        <v>1358.699222632631</v>
      </c>
      <c r="D42" s="24">
        <f aca="true" t="shared" si="6" ref="D42:AF42">SUM(D38:D41)-2*D40</f>
        <v>48.00094695457824</v>
      </c>
      <c r="E42" s="24">
        <f t="shared" si="6"/>
        <v>0</v>
      </c>
      <c r="F42" s="24">
        <f t="shared" si="6"/>
        <v>258.2087503709004</v>
      </c>
      <c r="G42" s="24">
        <f t="shared" si="6"/>
        <v>4863.360363454518</v>
      </c>
      <c r="H42" s="24">
        <f t="shared" si="6"/>
        <v>1170.231887414868</v>
      </c>
      <c r="I42" s="24">
        <f t="shared" si="6"/>
        <v>58.09459748110852</v>
      </c>
      <c r="J42" s="24">
        <f t="shared" si="6"/>
        <v>632.7919577457353</v>
      </c>
      <c r="K42" s="24">
        <f t="shared" si="6"/>
        <v>2648.2026985229277</v>
      </c>
      <c r="L42" s="24">
        <f t="shared" si="6"/>
        <v>1920.591434909107</v>
      </c>
      <c r="M42" s="24">
        <f t="shared" si="6"/>
        <v>7650.936551789806</v>
      </c>
      <c r="N42" s="24">
        <f t="shared" si="6"/>
        <v>1499.1128363149699</v>
      </c>
      <c r="O42" s="24">
        <f t="shared" si="6"/>
        <v>1833.0352589385918</v>
      </c>
      <c r="P42" s="24">
        <f t="shared" si="6"/>
        <v>5756.448067045685</v>
      </c>
      <c r="Q42" s="24">
        <f t="shared" si="6"/>
        <v>2551.5023043001374</v>
      </c>
      <c r="R42" s="24">
        <f t="shared" si="6"/>
        <v>2587.5321218558074</v>
      </c>
      <c r="S42" s="24">
        <f t="shared" si="6"/>
        <v>2915.3296323778463</v>
      </c>
      <c r="T42" s="24">
        <f t="shared" si="6"/>
        <v>1043.3231699610799</v>
      </c>
      <c r="U42" s="24">
        <f t="shared" si="6"/>
        <v>3346.629427915085</v>
      </c>
      <c r="V42" s="24">
        <f t="shared" si="6"/>
        <v>11688.449673574709</v>
      </c>
      <c r="W42" s="24">
        <f t="shared" si="6"/>
        <v>31579.029447680223</v>
      </c>
      <c r="X42" s="24">
        <f t="shared" si="6"/>
        <v>3616.233014940966</v>
      </c>
      <c r="Y42" s="24">
        <f t="shared" si="6"/>
        <v>16280.98139699995</v>
      </c>
      <c r="Z42" s="24">
        <f t="shared" si="6"/>
        <v>13235.691800482955</v>
      </c>
      <c r="AA42" s="24">
        <f t="shared" si="6"/>
        <v>46430.53160571117</v>
      </c>
      <c r="AB42" s="24">
        <f t="shared" si="6"/>
        <v>18222.9179081491</v>
      </c>
      <c r="AC42" s="24">
        <f t="shared" si="6"/>
        <v>16536.306114541243</v>
      </c>
      <c r="AD42" s="24">
        <f t="shared" si="6"/>
        <v>16655.227559902523</v>
      </c>
      <c r="AE42" s="24">
        <f t="shared" si="6"/>
        <v>5178.885982053139</v>
      </c>
      <c r="AF42" s="24">
        <f t="shared" si="6"/>
        <v>644.2</v>
      </c>
      <c r="AG42" s="24">
        <f t="shared" si="3"/>
        <v>222210.4857340214</v>
      </c>
      <c r="AH42" s="23"/>
      <c r="AI42" s="23"/>
      <c r="AJ42" s="23"/>
      <c r="AK42" s="23"/>
      <c r="AL42" s="23"/>
      <c r="AM42" s="23"/>
      <c r="AN42" s="23"/>
      <c r="AO42" s="23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8"/>
      <c r="HL42" s="8"/>
      <c r="HM42" s="8"/>
      <c r="HN42" s="8"/>
      <c r="HO42" s="8"/>
      <c r="HP42" s="8"/>
      <c r="HQ42" s="8"/>
      <c r="HR42" s="8"/>
      <c r="HS42" s="8"/>
    </row>
    <row r="43" spans="1:227" s="6" customFormat="1" ht="12.75">
      <c r="A43" s="31" t="s">
        <v>11</v>
      </c>
      <c r="B43" s="33" t="s">
        <v>12</v>
      </c>
      <c r="C43" s="23">
        <v>819.8</v>
      </c>
      <c r="D43" s="23">
        <v>12.4</v>
      </c>
      <c r="E43" s="23">
        <v>0</v>
      </c>
      <c r="F43" s="23">
        <v>53.1</v>
      </c>
      <c r="G43" s="23">
        <v>1348.2</v>
      </c>
      <c r="H43" s="23">
        <v>691.2</v>
      </c>
      <c r="I43" s="23">
        <v>25.3</v>
      </c>
      <c r="J43" s="23">
        <v>200.4</v>
      </c>
      <c r="K43" s="23">
        <v>799.3</v>
      </c>
      <c r="L43" s="23">
        <v>217.2</v>
      </c>
      <c r="M43" s="23">
        <v>1465.7</v>
      </c>
      <c r="N43" s="23">
        <v>421.7</v>
      </c>
      <c r="O43" s="23">
        <v>510.2</v>
      </c>
      <c r="P43" s="23">
        <v>1276.1</v>
      </c>
      <c r="Q43" s="23">
        <v>399.5</v>
      </c>
      <c r="R43" s="23">
        <v>682.3</v>
      </c>
      <c r="S43" s="23">
        <v>780.1</v>
      </c>
      <c r="T43" s="23">
        <v>328.8</v>
      </c>
      <c r="U43" s="23">
        <v>2006.4</v>
      </c>
      <c r="V43" s="23">
        <v>1338.6</v>
      </c>
      <c r="W43" s="23">
        <v>3882.6</v>
      </c>
      <c r="X43" s="23">
        <v>737.4</v>
      </c>
      <c r="Y43" s="23">
        <v>6452</v>
      </c>
      <c r="Z43" s="23">
        <v>2688.3</v>
      </c>
      <c r="AA43" s="23">
        <v>14364.1</v>
      </c>
      <c r="AB43" s="23">
        <v>1501.7</v>
      </c>
      <c r="AC43" s="23">
        <v>1098.4</v>
      </c>
      <c r="AD43" s="23">
        <v>2092.8</v>
      </c>
      <c r="AE43" s="23">
        <v>1435.5893847288482</v>
      </c>
      <c r="AF43" s="23">
        <v>0</v>
      </c>
      <c r="AG43" s="24">
        <f t="shared" si="3"/>
        <v>47629.189384728845</v>
      </c>
      <c r="AH43" s="23"/>
      <c r="AI43" s="23"/>
      <c r="AJ43" s="23"/>
      <c r="AK43" s="23"/>
      <c r="AL43" s="23"/>
      <c r="AM43" s="23"/>
      <c r="AN43" s="23"/>
      <c r="AO43" s="23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8"/>
      <c r="HL43" s="8"/>
      <c r="HM43" s="8"/>
      <c r="HN43" s="8"/>
      <c r="HO43" s="8"/>
      <c r="HP43" s="8"/>
      <c r="HQ43" s="8"/>
      <c r="HR43" s="8"/>
      <c r="HS43" s="8"/>
    </row>
    <row r="44" spans="1:41" ht="12.75">
      <c r="A44" s="31" t="s">
        <v>50</v>
      </c>
      <c r="B44" s="32" t="s">
        <v>13</v>
      </c>
      <c r="C44" s="24">
        <f>SUM(C42:C43)</f>
        <v>2178.4992226326312</v>
      </c>
      <c r="D44" s="24">
        <f aca="true" t="shared" si="7" ref="D44:AF44">SUM(D42:D43)</f>
        <v>60.40094695457824</v>
      </c>
      <c r="E44" s="24">
        <f t="shared" si="7"/>
        <v>0</v>
      </c>
      <c r="F44" s="24">
        <f t="shared" si="7"/>
        <v>311.30875037090044</v>
      </c>
      <c r="G44" s="24">
        <f t="shared" si="7"/>
        <v>6211.560363454518</v>
      </c>
      <c r="H44" s="24">
        <f t="shared" si="7"/>
        <v>1861.431887414868</v>
      </c>
      <c r="I44" s="24">
        <f t="shared" si="7"/>
        <v>83.39459748110852</v>
      </c>
      <c r="J44" s="24">
        <f t="shared" si="7"/>
        <v>833.1919577457353</v>
      </c>
      <c r="K44" s="24">
        <f t="shared" si="7"/>
        <v>3447.502698522928</v>
      </c>
      <c r="L44" s="24">
        <f t="shared" si="7"/>
        <v>2137.791434909107</v>
      </c>
      <c r="M44" s="24">
        <f t="shared" si="7"/>
        <v>9116.636551789807</v>
      </c>
      <c r="N44" s="24">
        <f t="shared" si="7"/>
        <v>1920.81283631497</v>
      </c>
      <c r="O44" s="24">
        <f t="shared" si="7"/>
        <v>2343.235258938592</v>
      </c>
      <c r="P44" s="24">
        <f t="shared" si="7"/>
        <v>7032.5480670456855</v>
      </c>
      <c r="Q44" s="24">
        <f t="shared" si="7"/>
        <v>2951.0023043001374</v>
      </c>
      <c r="R44" s="24">
        <f t="shared" si="7"/>
        <v>3269.8321218558076</v>
      </c>
      <c r="S44" s="24">
        <f t="shared" si="7"/>
        <v>3695.4296323778462</v>
      </c>
      <c r="T44" s="24">
        <f t="shared" si="7"/>
        <v>1372.1231699610798</v>
      </c>
      <c r="U44" s="24">
        <f t="shared" si="7"/>
        <v>5353.029427915086</v>
      </c>
      <c r="V44" s="24">
        <f t="shared" si="7"/>
        <v>13027.04967357471</v>
      </c>
      <c r="W44" s="24">
        <f t="shared" si="7"/>
        <v>35461.62944768022</v>
      </c>
      <c r="X44" s="24">
        <f t="shared" si="7"/>
        <v>4353.633014940966</v>
      </c>
      <c r="Y44" s="24">
        <f t="shared" si="7"/>
        <v>22732.981396999952</v>
      </c>
      <c r="Z44" s="24">
        <f t="shared" si="7"/>
        <v>15923.991800482956</v>
      </c>
      <c r="AA44" s="24">
        <f t="shared" si="7"/>
        <v>60794.63160571117</v>
      </c>
      <c r="AB44" s="24">
        <f t="shared" si="7"/>
        <v>19724.6179081491</v>
      </c>
      <c r="AC44" s="24">
        <f t="shared" si="7"/>
        <v>17634.706114541244</v>
      </c>
      <c r="AD44" s="24">
        <f t="shared" si="7"/>
        <v>18748.027559902523</v>
      </c>
      <c r="AE44" s="24">
        <f t="shared" si="7"/>
        <v>6614.475366781987</v>
      </c>
      <c r="AF44" s="24">
        <f t="shared" si="7"/>
        <v>644.2</v>
      </c>
      <c r="AG44" s="24">
        <f t="shared" si="3"/>
        <v>269839.67511875025</v>
      </c>
      <c r="AH44" s="28"/>
      <c r="AI44" s="28"/>
      <c r="AJ44" s="28"/>
      <c r="AK44" s="28"/>
      <c r="AL44" s="28"/>
      <c r="AM44" s="28"/>
      <c r="AN44" s="28"/>
      <c r="AO44" s="28"/>
    </row>
    <row r="45" spans="1:41" ht="12.75">
      <c r="A45" s="31" t="s">
        <v>2</v>
      </c>
      <c r="B45" s="32" t="s">
        <v>38</v>
      </c>
      <c r="C45" s="24">
        <f aca="true" t="shared" si="8" ref="C45:AF45">C37+C44</f>
        <v>6370.699805702428</v>
      </c>
      <c r="D45" s="24">
        <f t="shared" si="8"/>
        <v>142.50000000000003</v>
      </c>
      <c r="E45" s="24">
        <f t="shared" si="8"/>
        <v>0</v>
      </c>
      <c r="F45" s="24">
        <f t="shared" si="8"/>
        <v>696.8999999229404</v>
      </c>
      <c r="G45" s="24">
        <f t="shared" si="8"/>
        <v>26865.693685086953</v>
      </c>
      <c r="H45" s="24">
        <f t="shared" si="8"/>
        <v>6680.598688575266</v>
      </c>
      <c r="I45" s="24">
        <f t="shared" si="8"/>
        <v>251.49999993226518</v>
      </c>
      <c r="J45" s="24">
        <f t="shared" si="8"/>
        <v>2987.6989065097982</v>
      </c>
      <c r="K45" s="24">
        <f t="shared" si="8"/>
        <v>9901.698650961946</v>
      </c>
      <c r="L45" s="24">
        <f t="shared" si="8"/>
        <v>24006.79999999999</v>
      </c>
      <c r="M45" s="24">
        <f t="shared" si="8"/>
        <v>32456.200000000004</v>
      </c>
      <c r="N45" s="24">
        <f t="shared" si="8"/>
        <v>5735.999451589647</v>
      </c>
      <c r="O45" s="24">
        <f t="shared" si="8"/>
        <v>6684.600000000001</v>
      </c>
      <c r="P45" s="24">
        <f t="shared" si="8"/>
        <v>29632.2</v>
      </c>
      <c r="Q45" s="24">
        <f t="shared" si="8"/>
        <v>8797.325606912666</v>
      </c>
      <c r="R45" s="24">
        <f t="shared" si="8"/>
        <v>8825.899308999999</v>
      </c>
      <c r="S45" s="24">
        <f t="shared" si="8"/>
        <v>21338.700000000004</v>
      </c>
      <c r="T45" s="24">
        <f t="shared" si="8"/>
        <v>5256.5924419999865</v>
      </c>
      <c r="U45" s="24">
        <f t="shared" si="8"/>
        <v>10755.699999999997</v>
      </c>
      <c r="V45" s="24">
        <f t="shared" si="8"/>
        <v>42715.69914826405</v>
      </c>
      <c r="W45" s="24">
        <f t="shared" si="8"/>
        <v>75506.1</v>
      </c>
      <c r="X45" s="24">
        <f t="shared" si="8"/>
        <v>11298.900000000003</v>
      </c>
      <c r="Y45" s="24">
        <f t="shared" si="8"/>
        <v>57957.741346588504</v>
      </c>
      <c r="Z45" s="24">
        <f t="shared" si="8"/>
        <v>31755.197</v>
      </c>
      <c r="AA45" s="24">
        <f t="shared" si="8"/>
        <v>110150.91275803147</v>
      </c>
      <c r="AB45" s="24">
        <f t="shared" si="8"/>
        <v>26863.700000000004</v>
      </c>
      <c r="AC45" s="24">
        <f t="shared" si="8"/>
        <v>19910.900000000005</v>
      </c>
      <c r="AD45" s="24">
        <f t="shared" si="8"/>
        <v>30704.399999999994</v>
      </c>
      <c r="AE45" s="24">
        <f t="shared" si="8"/>
        <v>14872.080000000002</v>
      </c>
      <c r="AF45" s="24">
        <f t="shared" si="8"/>
        <v>644.2</v>
      </c>
      <c r="AG45" s="24">
        <f t="shared" si="3"/>
        <v>629767.1367990779</v>
      </c>
      <c r="AH45" s="28"/>
      <c r="AI45" s="28"/>
      <c r="AJ45" s="28"/>
      <c r="AK45" s="28"/>
      <c r="AL45" s="28"/>
      <c r="AM45" s="28"/>
      <c r="AN45" s="28"/>
      <c r="AO45" s="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50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0.00390625" style="2" bestFit="1" customWidth="1"/>
    <col min="2" max="2" width="36.8515625" style="2" bestFit="1" customWidth="1"/>
    <col min="3" max="16384" width="9.140625" style="4" customWidth="1"/>
  </cols>
  <sheetData>
    <row r="1" spans="3:41" ht="12.75">
      <c r="C1" s="19" t="s">
        <v>99</v>
      </c>
      <c r="D1" s="19" t="s">
        <v>101</v>
      </c>
      <c r="E1" s="19" t="s">
        <v>103</v>
      </c>
      <c r="F1" s="19" t="s">
        <v>105</v>
      </c>
      <c r="G1" s="19" t="s">
        <v>107</v>
      </c>
      <c r="H1" s="19" t="s">
        <v>109</v>
      </c>
      <c r="I1" s="19" t="s">
        <v>111</v>
      </c>
      <c r="J1" s="19" t="s">
        <v>112</v>
      </c>
      <c r="K1" s="19" t="s">
        <v>114</v>
      </c>
      <c r="L1" s="19" t="s">
        <v>116</v>
      </c>
      <c r="M1" s="19" t="s">
        <v>117</v>
      </c>
      <c r="N1" s="19" t="s">
        <v>118</v>
      </c>
      <c r="O1" s="19" t="s">
        <v>119</v>
      </c>
      <c r="P1" s="19" t="s">
        <v>120</v>
      </c>
      <c r="Q1" s="19" t="s">
        <v>122</v>
      </c>
      <c r="R1" s="19" t="s">
        <v>123</v>
      </c>
      <c r="S1" s="19" t="s">
        <v>125</v>
      </c>
      <c r="T1" s="19" t="s">
        <v>127</v>
      </c>
      <c r="U1" s="19" t="s">
        <v>129</v>
      </c>
      <c r="V1" s="19" t="s">
        <v>130</v>
      </c>
      <c r="W1" s="19" t="s">
        <v>131</v>
      </c>
      <c r="X1" s="19" t="s">
        <v>133</v>
      </c>
      <c r="Y1" s="19" t="s">
        <v>134</v>
      </c>
      <c r="Z1" s="19" t="s">
        <v>136</v>
      </c>
      <c r="AA1" s="19" t="s">
        <v>138</v>
      </c>
      <c r="AB1" s="19" t="s">
        <v>140</v>
      </c>
      <c r="AC1" s="19" t="s">
        <v>141</v>
      </c>
      <c r="AD1" s="19" t="s">
        <v>142</v>
      </c>
      <c r="AE1" s="19" t="s">
        <v>143</v>
      </c>
      <c r="AF1" s="19" t="s">
        <v>145</v>
      </c>
      <c r="AG1" s="19"/>
      <c r="AH1" s="19" t="s">
        <v>19</v>
      </c>
      <c r="AI1" s="19" t="s">
        <v>21</v>
      </c>
      <c r="AJ1" s="19" t="s">
        <v>23</v>
      </c>
      <c r="AK1" s="19" t="s">
        <v>15</v>
      </c>
      <c r="AL1" s="19" t="s">
        <v>16</v>
      </c>
      <c r="AM1" s="19" t="s">
        <v>43</v>
      </c>
      <c r="AN1" s="19" t="s">
        <v>44</v>
      </c>
      <c r="AO1" s="19"/>
    </row>
    <row r="2" spans="1:41" ht="111">
      <c r="A2" s="20"/>
      <c r="B2" s="20"/>
      <c r="C2" s="21" t="s">
        <v>100</v>
      </c>
      <c r="D2" s="21" t="s">
        <v>102</v>
      </c>
      <c r="E2" s="21" t="s">
        <v>104</v>
      </c>
      <c r="F2" s="21" t="s">
        <v>106</v>
      </c>
      <c r="G2" s="21" t="s">
        <v>108</v>
      </c>
      <c r="H2" s="21" t="s">
        <v>110</v>
      </c>
      <c r="I2" s="21" t="s">
        <v>70</v>
      </c>
      <c r="J2" s="21" t="s">
        <v>113</v>
      </c>
      <c r="K2" s="21" t="s">
        <v>115</v>
      </c>
      <c r="L2" s="21" t="s">
        <v>71</v>
      </c>
      <c r="M2" s="21" t="s">
        <v>72</v>
      </c>
      <c r="N2" s="21" t="s">
        <v>73</v>
      </c>
      <c r="O2" s="21" t="s">
        <v>74</v>
      </c>
      <c r="P2" s="21" t="s">
        <v>121</v>
      </c>
      <c r="Q2" s="21" t="s">
        <v>75</v>
      </c>
      <c r="R2" s="21" t="s">
        <v>124</v>
      </c>
      <c r="S2" s="21" t="s">
        <v>126</v>
      </c>
      <c r="T2" s="21" t="s">
        <v>128</v>
      </c>
      <c r="U2" s="21" t="s">
        <v>76</v>
      </c>
      <c r="V2" s="21" t="s">
        <v>77</v>
      </c>
      <c r="W2" s="21" t="s">
        <v>132</v>
      </c>
      <c r="X2" s="21" t="s">
        <v>0</v>
      </c>
      <c r="Y2" s="21" t="s">
        <v>135</v>
      </c>
      <c r="Z2" s="21" t="s">
        <v>137</v>
      </c>
      <c r="AA2" s="21" t="s">
        <v>139</v>
      </c>
      <c r="AB2" s="21" t="s">
        <v>78</v>
      </c>
      <c r="AC2" s="21" t="s">
        <v>1</v>
      </c>
      <c r="AD2" s="21" t="s">
        <v>79</v>
      </c>
      <c r="AE2" s="21" t="s">
        <v>144</v>
      </c>
      <c r="AF2" s="21" t="s">
        <v>80</v>
      </c>
      <c r="AG2" s="21" t="s">
        <v>25</v>
      </c>
      <c r="AH2" s="21" t="s">
        <v>20</v>
      </c>
      <c r="AI2" s="21" t="s">
        <v>22</v>
      </c>
      <c r="AJ2" s="21" t="s">
        <v>24</v>
      </c>
      <c r="AK2" s="21" t="s">
        <v>14</v>
      </c>
      <c r="AL2" s="21" t="s">
        <v>18</v>
      </c>
      <c r="AM2" s="21" t="s">
        <v>45</v>
      </c>
      <c r="AN2" s="21" t="s">
        <v>56</v>
      </c>
      <c r="AO2" s="21" t="s">
        <v>37</v>
      </c>
    </row>
    <row r="3" spans="1:41" ht="12.75">
      <c r="A3" s="15" t="s">
        <v>99</v>
      </c>
      <c r="B3" s="18" t="s">
        <v>100</v>
      </c>
      <c r="C3" s="23">
        <v>285.55762067436507</v>
      </c>
      <c r="D3" s="23">
        <v>0</v>
      </c>
      <c r="E3" s="23">
        <v>0.04411594138667246</v>
      </c>
      <c r="F3" s="23">
        <v>0.12148342472461536</v>
      </c>
      <c r="G3" s="23">
        <v>4895.771951523684</v>
      </c>
      <c r="H3" s="23">
        <v>127.42223478290673</v>
      </c>
      <c r="I3" s="23">
        <v>0</v>
      </c>
      <c r="J3" s="23">
        <v>137.97450560557755</v>
      </c>
      <c r="K3" s="23">
        <v>58.22275793503717</v>
      </c>
      <c r="L3" s="23">
        <v>1.290200212013945</v>
      </c>
      <c r="M3" s="23">
        <v>42.350013172345996</v>
      </c>
      <c r="N3" s="23">
        <v>1.6502233715170376</v>
      </c>
      <c r="O3" s="23">
        <v>1.702322318557416</v>
      </c>
      <c r="P3" s="23">
        <v>0.7527837158198356</v>
      </c>
      <c r="Q3" s="23">
        <v>0.6129095437777831</v>
      </c>
      <c r="R3" s="23">
        <v>0.28262398447081627</v>
      </c>
      <c r="S3" s="23">
        <v>0.5673789198498445</v>
      </c>
      <c r="T3" s="23">
        <v>27.79290259304114</v>
      </c>
      <c r="U3" s="23">
        <v>5.333495731503642</v>
      </c>
      <c r="V3" s="23">
        <v>3.580545081432213</v>
      </c>
      <c r="W3" s="23">
        <v>307.8966648316409</v>
      </c>
      <c r="X3" s="23">
        <v>167.85671494739032</v>
      </c>
      <c r="Y3" s="23">
        <v>10.891053827408857</v>
      </c>
      <c r="Z3" s="23">
        <v>0.0014956052321723292</v>
      </c>
      <c r="AA3" s="23">
        <v>46.14733104887833</v>
      </c>
      <c r="AB3" s="23">
        <v>13.891576822344462</v>
      </c>
      <c r="AC3" s="23">
        <v>0.4340255836150898</v>
      </c>
      <c r="AD3" s="23">
        <v>91.41107030130532</v>
      </c>
      <c r="AE3" s="23">
        <v>22.084052490954633</v>
      </c>
      <c r="AF3" s="23">
        <v>0</v>
      </c>
      <c r="AG3" s="24">
        <f aca="true" t="shared" si="0" ref="AG3:AG47">SUM(C3:AF3)</f>
        <v>6251.644053990779</v>
      </c>
      <c r="AH3" s="23">
        <v>2240.4593971542586</v>
      </c>
      <c r="AI3" s="23">
        <v>0</v>
      </c>
      <c r="AJ3" s="23">
        <v>0</v>
      </c>
      <c r="AK3" s="23">
        <v>111.14315030415216</v>
      </c>
      <c r="AL3" s="23">
        <v>59.47917599319818</v>
      </c>
      <c r="AM3" s="23">
        <v>2159.609992676613</v>
      </c>
      <c r="AN3" s="23">
        <v>296.8580500066521</v>
      </c>
      <c r="AO3" s="24">
        <f aca="true" t="shared" si="1" ref="AO3:AO32">SUM(AG3:AN3)</f>
        <v>11119.193820125653</v>
      </c>
    </row>
    <row r="4" spans="1:41" ht="12.75">
      <c r="A4" s="15" t="s">
        <v>101</v>
      </c>
      <c r="B4" s="18" t="s">
        <v>102</v>
      </c>
      <c r="C4" s="23">
        <v>0</v>
      </c>
      <c r="D4" s="23">
        <v>0</v>
      </c>
      <c r="E4" s="23">
        <v>0.0012232200447081227</v>
      </c>
      <c r="F4" s="23">
        <v>0</v>
      </c>
      <c r="G4" s="23">
        <v>81.30667142980663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0.02869226662106108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11.99030333349084</v>
      </c>
      <c r="X4" s="23">
        <v>20.39209900391023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23">
        <v>0</v>
      </c>
      <c r="AE4" s="23">
        <v>0</v>
      </c>
      <c r="AF4" s="23">
        <v>0</v>
      </c>
      <c r="AG4" s="24">
        <f t="shared" si="0"/>
        <v>113.71898925387347</v>
      </c>
      <c r="AH4" s="23">
        <v>238.96315975891588</v>
      </c>
      <c r="AI4" s="23">
        <v>0</v>
      </c>
      <c r="AJ4" s="23">
        <v>0</v>
      </c>
      <c r="AK4" s="23">
        <v>0</v>
      </c>
      <c r="AL4" s="23">
        <v>1.1300046747115597</v>
      </c>
      <c r="AM4" s="23">
        <v>87.62013924351453</v>
      </c>
      <c r="AN4" s="23">
        <v>5.274380337864737</v>
      </c>
      <c r="AO4" s="24">
        <f t="shared" si="1"/>
        <v>446.7066732688802</v>
      </c>
    </row>
    <row r="5" spans="1:41" ht="12.75">
      <c r="A5" s="15" t="s">
        <v>103</v>
      </c>
      <c r="B5" s="18" t="s">
        <v>104</v>
      </c>
      <c r="C5" s="23">
        <v>0</v>
      </c>
      <c r="D5" s="23">
        <v>0</v>
      </c>
      <c r="E5" s="23">
        <v>0.0033313709608067976</v>
      </c>
      <c r="F5" s="23">
        <v>7.35600489205962</v>
      </c>
      <c r="G5" s="23">
        <v>1.9902731738015382</v>
      </c>
      <c r="H5" s="23">
        <v>0</v>
      </c>
      <c r="I5" s="23">
        <v>0</v>
      </c>
      <c r="J5" s="23">
        <v>0</v>
      </c>
      <c r="K5" s="23">
        <v>1.6395028683140749</v>
      </c>
      <c r="L5" s="23">
        <v>8795.996346516149</v>
      </c>
      <c r="M5" s="23">
        <v>34.39775652167529</v>
      </c>
      <c r="N5" s="23">
        <v>0.15416011501464383</v>
      </c>
      <c r="O5" s="23">
        <v>14.689798797946851</v>
      </c>
      <c r="P5" s="23">
        <v>445.8831284296703</v>
      </c>
      <c r="Q5" s="23">
        <v>1.7295354414854343E-05</v>
      </c>
      <c r="R5" s="23">
        <v>0</v>
      </c>
      <c r="S5" s="23">
        <v>0.13627438555399116</v>
      </c>
      <c r="T5" s="23">
        <v>0.016531004009617583</v>
      </c>
      <c r="U5" s="23">
        <v>159.70146685485105</v>
      </c>
      <c r="V5" s="23">
        <v>0</v>
      </c>
      <c r="W5" s="23">
        <v>40.910526617222004</v>
      </c>
      <c r="X5" s="23">
        <v>0</v>
      </c>
      <c r="Y5" s="23">
        <v>1.2886653410265203</v>
      </c>
      <c r="Z5" s="23">
        <v>0.03046505227840606</v>
      </c>
      <c r="AA5" s="23">
        <v>0.058380544950970156</v>
      </c>
      <c r="AB5" s="23">
        <v>8.322358669853266</v>
      </c>
      <c r="AC5" s="23">
        <v>0</v>
      </c>
      <c r="AD5" s="23">
        <v>0.0013525218448478418</v>
      </c>
      <c r="AE5" s="23">
        <v>0.06969935559323304</v>
      </c>
      <c r="AF5" s="23">
        <v>0</v>
      </c>
      <c r="AG5" s="24">
        <f t="shared" si="0"/>
        <v>9512.646040328133</v>
      </c>
      <c r="AH5" s="23">
        <v>7.62136526025958</v>
      </c>
      <c r="AI5" s="23">
        <v>0</v>
      </c>
      <c r="AJ5" s="23">
        <v>0</v>
      </c>
      <c r="AK5" s="23">
        <v>0</v>
      </c>
      <c r="AL5" s="23">
        <v>-55.7551952233213</v>
      </c>
      <c r="AM5" s="23">
        <v>285.1001105721174</v>
      </c>
      <c r="AN5" s="23">
        <v>1.0845442060375343</v>
      </c>
      <c r="AO5" s="24">
        <f t="shared" si="1"/>
        <v>9750.696865143227</v>
      </c>
    </row>
    <row r="6" spans="1:41" ht="12.75">
      <c r="A6" s="15" t="s">
        <v>105</v>
      </c>
      <c r="B6" s="18" t="s">
        <v>106</v>
      </c>
      <c r="C6" s="23">
        <v>4.294818225241566</v>
      </c>
      <c r="D6" s="23">
        <v>0</v>
      </c>
      <c r="E6" s="23">
        <v>0.0035514177347757536</v>
      </c>
      <c r="F6" s="23">
        <v>121.46851400085366</v>
      </c>
      <c r="G6" s="23">
        <v>41.670479797820654</v>
      </c>
      <c r="H6" s="23">
        <v>7.05392193539598</v>
      </c>
      <c r="I6" s="23">
        <v>0</v>
      </c>
      <c r="J6" s="23">
        <v>0.298423124400526</v>
      </c>
      <c r="K6" s="23">
        <v>28.8701592055708</v>
      </c>
      <c r="L6" s="23">
        <v>0.5907915909890215</v>
      </c>
      <c r="M6" s="23">
        <v>218.91593409503156</v>
      </c>
      <c r="N6" s="23">
        <v>6.5222858476217604</v>
      </c>
      <c r="O6" s="23">
        <v>415.5099047824032</v>
      </c>
      <c r="P6" s="23">
        <v>1427.0372034481163</v>
      </c>
      <c r="Q6" s="23">
        <v>0.00033282443370928784</v>
      </c>
      <c r="R6" s="23">
        <v>2.096289015975773E-05</v>
      </c>
      <c r="S6" s="23">
        <v>0.11027139778712951</v>
      </c>
      <c r="T6" s="23">
        <v>109.21383301826971</v>
      </c>
      <c r="U6" s="23">
        <v>2.3054884968671483</v>
      </c>
      <c r="V6" s="23">
        <v>411.2201566647305</v>
      </c>
      <c r="W6" s="23">
        <v>45.71989347636606</v>
      </c>
      <c r="X6" s="23">
        <v>0</v>
      </c>
      <c r="Y6" s="23">
        <v>17.56288546468247</v>
      </c>
      <c r="Z6" s="23">
        <v>0</v>
      </c>
      <c r="AA6" s="23">
        <v>42.806357854440385</v>
      </c>
      <c r="AB6" s="23">
        <v>19.192339633850796</v>
      </c>
      <c r="AC6" s="23">
        <v>0</v>
      </c>
      <c r="AD6" s="23">
        <v>0</v>
      </c>
      <c r="AE6" s="23">
        <v>1.233136887582643</v>
      </c>
      <c r="AF6" s="23">
        <v>0</v>
      </c>
      <c r="AG6" s="24">
        <f t="shared" si="0"/>
        <v>2921.60070415308</v>
      </c>
      <c r="AH6" s="23">
        <v>25.526565696089943</v>
      </c>
      <c r="AI6" s="23">
        <v>0</v>
      </c>
      <c r="AJ6" s="23">
        <v>0</v>
      </c>
      <c r="AK6" s="23">
        <v>0</v>
      </c>
      <c r="AL6" s="23">
        <v>58.69146433268338</v>
      </c>
      <c r="AM6" s="23">
        <v>563.3849868314284</v>
      </c>
      <c r="AN6" s="23">
        <v>7784.665004156908</v>
      </c>
      <c r="AO6" s="24">
        <f t="shared" si="1"/>
        <v>11353.86872517019</v>
      </c>
    </row>
    <row r="7" spans="1:41" ht="12.75">
      <c r="A7" s="15" t="s">
        <v>107</v>
      </c>
      <c r="B7" s="18" t="s">
        <v>108</v>
      </c>
      <c r="C7" s="23">
        <v>1188.416508530862</v>
      </c>
      <c r="D7" s="23">
        <v>0.08629128732799428</v>
      </c>
      <c r="E7" s="23">
        <v>0.0721193100789951</v>
      </c>
      <c r="F7" s="23">
        <v>0</v>
      </c>
      <c r="G7" s="23">
        <v>6419.263239373633</v>
      </c>
      <c r="H7" s="23">
        <v>1.9170477243435844</v>
      </c>
      <c r="I7" s="23">
        <v>11.60410453666346</v>
      </c>
      <c r="J7" s="23">
        <v>0.9705572681421961</v>
      </c>
      <c r="K7" s="23">
        <v>16.854908719552377</v>
      </c>
      <c r="L7" s="23">
        <v>0.16966358534568585</v>
      </c>
      <c r="M7" s="23">
        <v>246.77863403695926</v>
      </c>
      <c r="N7" s="23">
        <v>1.9089838492155582</v>
      </c>
      <c r="O7" s="23">
        <v>1.0419551511950316</v>
      </c>
      <c r="P7" s="23">
        <v>0</v>
      </c>
      <c r="Q7" s="23">
        <v>0</v>
      </c>
      <c r="R7" s="23">
        <v>0</v>
      </c>
      <c r="S7" s="23">
        <v>0.75685141549456</v>
      </c>
      <c r="T7" s="23">
        <v>3.292887473748776</v>
      </c>
      <c r="U7" s="23">
        <v>1.6517427138909717</v>
      </c>
      <c r="V7" s="23">
        <v>10.280038594485244</v>
      </c>
      <c r="W7" s="23">
        <v>790.1402169219899</v>
      </c>
      <c r="X7" s="23">
        <v>3100.8170517723443</v>
      </c>
      <c r="Y7" s="23">
        <v>5.9625040217185346</v>
      </c>
      <c r="Z7" s="23">
        <v>0.0032426078250795435</v>
      </c>
      <c r="AA7" s="23">
        <v>214.59731066300782</v>
      </c>
      <c r="AB7" s="23">
        <v>65.54516546189467</v>
      </c>
      <c r="AC7" s="23">
        <v>4.909481191394473</v>
      </c>
      <c r="AD7" s="23">
        <v>503.49892114147053</v>
      </c>
      <c r="AE7" s="23">
        <v>159.97052751745366</v>
      </c>
      <c r="AF7" s="23">
        <v>0</v>
      </c>
      <c r="AG7" s="24">
        <f t="shared" si="0"/>
        <v>12750.509954870038</v>
      </c>
      <c r="AH7" s="23">
        <v>11867.797826280237</v>
      </c>
      <c r="AI7" s="23">
        <v>0</v>
      </c>
      <c r="AJ7" s="23">
        <v>0</v>
      </c>
      <c r="AK7" s="23">
        <v>0</v>
      </c>
      <c r="AL7" s="23">
        <v>232.0503800168208</v>
      </c>
      <c r="AM7" s="23">
        <v>13188.481166690899</v>
      </c>
      <c r="AN7" s="23">
        <v>2105.8133180328464</v>
      </c>
      <c r="AO7" s="24">
        <f t="shared" si="1"/>
        <v>40144.65264589084</v>
      </c>
    </row>
    <row r="8" spans="1:41" ht="12.75">
      <c r="A8" s="15" t="s">
        <v>109</v>
      </c>
      <c r="B8" s="18" t="s">
        <v>110</v>
      </c>
      <c r="C8" s="23">
        <v>0</v>
      </c>
      <c r="D8" s="23">
        <v>6.341044824700903</v>
      </c>
      <c r="E8" s="23">
        <v>0.02781806843148999</v>
      </c>
      <c r="F8" s="23">
        <v>0.587663548226769</v>
      </c>
      <c r="G8" s="23">
        <v>22.19765116834873</v>
      </c>
      <c r="H8" s="23">
        <v>1943.9181283778235</v>
      </c>
      <c r="I8" s="23">
        <v>3.302915497612253</v>
      </c>
      <c r="J8" s="23">
        <v>5.047343697928854</v>
      </c>
      <c r="K8" s="23">
        <v>25.999478832887895</v>
      </c>
      <c r="L8" s="23">
        <v>1.4034873364622653</v>
      </c>
      <c r="M8" s="23">
        <v>31.9905910852876</v>
      </c>
      <c r="N8" s="23">
        <v>44.33892043017949</v>
      </c>
      <c r="O8" s="23">
        <v>16.465700355007648</v>
      </c>
      <c r="P8" s="23">
        <v>6.365146621842176</v>
      </c>
      <c r="Q8" s="23">
        <v>3.4397107906283866</v>
      </c>
      <c r="R8" s="23">
        <v>1.1213874111004676</v>
      </c>
      <c r="S8" s="23">
        <v>73.39271839744791</v>
      </c>
      <c r="T8" s="23">
        <v>123.19764382462742</v>
      </c>
      <c r="U8" s="23">
        <v>2.371402913570756</v>
      </c>
      <c r="V8" s="23">
        <v>73.70392196740873</v>
      </c>
      <c r="W8" s="23">
        <v>309.59353492888323</v>
      </c>
      <c r="X8" s="23">
        <v>26.570116983070054</v>
      </c>
      <c r="Y8" s="23">
        <v>44.41661374481687</v>
      </c>
      <c r="Z8" s="23">
        <v>0.0911654531429171</v>
      </c>
      <c r="AA8" s="23">
        <v>31.17339882183841</v>
      </c>
      <c r="AB8" s="23">
        <v>24.040580554467525</v>
      </c>
      <c r="AC8" s="23">
        <v>3.6393360943533075</v>
      </c>
      <c r="AD8" s="23">
        <v>57.98790942373809</v>
      </c>
      <c r="AE8" s="23">
        <v>137.00159925067123</v>
      </c>
      <c r="AF8" s="23">
        <v>0</v>
      </c>
      <c r="AG8" s="24">
        <f t="shared" si="0"/>
        <v>3019.726930404505</v>
      </c>
      <c r="AH8" s="23">
        <v>3083.2795389244725</v>
      </c>
      <c r="AI8" s="23">
        <v>0</v>
      </c>
      <c r="AJ8" s="23">
        <v>0</v>
      </c>
      <c r="AK8" s="23">
        <v>0</v>
      </c>
      <c r="AL8" s="23">
        <v>52.3122678545726</v>
      </c>
      <c r="AM8" s="23">
        <v>5434.131711497785</v>
      </c>
      <c r="AN8" s="23">
        <v>1155.5065549498715</v>
      </c>
      <c r="AO8" s="24">
        <f t="shared" si="1"/>
        <v>12744.957003631207</v>
      </c>
    </row>
    <row r="9" spans="1:41" ht="12.75">
      <c r="A9" s="15" t="s">
        <v>111</v>
      </c>
      <c r="B9" s="18" t="s">
        <v>70</v>
      </c>
      <c r="C9" s="23">
        <v>0</v>
      </c>
      <c r="D9" s="23">
        <v>0</v>
      </c>
      <c r="E9" s="23">
        <v>0.005829866010977961</v>
      </c>
      <c r="F9" s="23">
        <v>0</v>
      </c>
      <c r="G9" s="23">
        <v>3.0073107777422035</v>
      </c>
      <c r="H9" s="23">
        <v>8.710252049121694</v>
      </c>
      <c r="I9" s="23">
        <v>33.99847755036929</v>
      </c>
      <c r="J9" s="23">
        <v>4.14016802941117E-05</v>
      </c>
      <c r="K9" s="23">
        <v>0.3731637910657121</v>
      </c>
      <c r="L9" s="23">
        <v>0.20402360537753894</v>
      </c>
      <c r="M9" s="23">
        <v>4.036355077093353</v>
      </c>
      <c r="N9" s="23">
        <v>0.3827313952005547</v>
      </c>
      <c r="O9" s="23">
        <v>0.5579562065088061</v>
      </c>
      <c r="P9" s="23">
        <v>3.484215167099258E-10</v>
      </c>
      <c r="Q9" s="23">
        <v>1.1460863443746784E-06</v>
      </c>
      <c r="R9" s="23">
        <v>0.8562693280486793</v>
      </c>
      <c r="S9" s="23">
        <v>0.722832619276194</v>
      </c>
      <c r="T9" s="23">
        <v>38.623079858401766</v>
      </c>
      <c r="U9" s="23">
        <v>0.19894182424227047</v>
      </c>
      <c r="V9" s="23">
        <v>14.704119814109202</v>
      </c>
      <c r="W9" s="23">
        <v>81.70150161489495</v>
      </c>
      <c r="X9" s="23">
        <v>0.006349929328781489</v>
      </c>
      <c r="Y9" s="23">
        <v>2.9395457553196342</v>
      </c>
      <c r="Z9" s="23">
        <v>0</v>
      </c>
      <c r="AA9" s="23">
        <v>6.439247354899336E-05</v>
      </c>
      <c r="AB9" s="23">
        <v>5.816520181439477</v>
      </c>
      <c r="AC9" s="23">
        <v>0</v>
      </c>
      <c r="AD9" s="23">
        <v>0</v>
      </c>
      <c r="AE9" s="23">
        <v>1.5571538844879018</v>
      </c>
      <c r="AF9" s="23">
        <v>0</v>
      </c>
      <c r="AG9" s="24">
        <f t="shared" si="0"/>
        <v>198.4025220686276</v>
      </c>
      <c r="AH9" s="23">
        <v>630.7763620655148</v>
      </c>
      <c r="AI9" s="23">
        <v>0</v>
      </c>
      <c r="AJ9" s="23">
        <v>0</v>
      </c>
      <c r="AK9" s="23">
        <v>0</v>
      </c>
      <c r="AL9" s="23">
        <v>7.879566584655265</v>
      </c>
      <c r="AM9" s="23">
        <v>575.6613463631265</v>
      </c>
      <c r="AN9" s="23">
        <v>59.11530268857524</v>
      </c>
      <c r="AO9" s="24">
        <f t="shared" si="1"/>
        <v>1471.8350997704995</v>
      </c>
    </row>
    <row r="10" spans="1:41" ht="12.75">
      <c r="A10" s="15" t="s">
        <v>112</v>
      </c>
      <c r="B10" s="18" t="s">
        <v>113</v>
      </c>
      <c r="C10" s="23">
        <v>0</v>
      </c>
      <c r="D10" s="23">
        <v>0.1792061600757043</v>
      </c>
      <c r="E10" s="23">
        <v>0.009010676198486743</v>
      </c>
      <c r="F10" s="23">
        <v>1.0138689217965577</v>
      </c>
      <c r="G10" s="23">
        <v>58.46221967370105</v>
      </c>
      <c r="H10" s="23">
        <v>11.368647634797439</v>
      </c>
      <c r="I10" s="23">
        <v>0.0017593867346962202</v>
      </c>
      <c r="J10" s="23">
        <v>822.1124521892925</v>
      </c>
      <c r="K10" s="23">
        <v>11.274238902286166</v>
      </c>
      <c r="L10" s="23">
        <v>0.581526633657675</v>
      </c>
      <c r="M10" s="23">
        <v>39.77276353382559</v>
      </c>
      <c r="N10" s="23">
        <v>24.319056998700308</v>
      </c>
      <c r="O10" s="23">
        <v>29.34544231768549</v>
      </c>
      <c r="P10" s="23">
        <v>27.015409722477596</v>
      </c>
      <c r="Q10" s="23">
        <v>39.93094753924763</v>
      </c>
      <c r="R10" s="23">
        <v>4.0540051603045395</v>
      </c>
      <c r="S10" s="23">
        <v>2.9539975135521805</v>
      </c>
      <c r="T10" s="23">
        <v>127.97793703005527</v>
      </c>
      <c r="U10" s="23">
        <v>0.16000942662506892</v>
      </c>
      <c r="V10" s="23">
        <v>696.3709039272094</v>
      </c>
      <c r="W10" s="23">
        <v>98.72583130170916</v>
      </c>
      <c r="X10" s="23">
        <v>0.13345890560414547</v>
      </c>
      <c r="Y10" s="23">
        <v>110.59579947495817</v>
      </c>
      <c r="Z10" s="23">
        <v>3.809349070904065E-08</v>
      </c>
      <c r="AA10" s="23">
        <v>154.9941772063635</v>
      </c>
      <c r="AB10" s="23">
        <v>5.6996240706815176</v>
      </c>
      <c r="AC10" s="23">
        <v>3.350402423746112</v>
      </c>
      <c r="AD10" s="23">
        <v>18.583490929092353</v>
      </c>
      <c r="AE10" s="23">
        <v>66.86881156274971</v>
      </c>
      <c r="AF10" s="23">
        <v>0</v>
      </c>
      <c r="AG10" s="24">
        <f t="shared" si="0"/>
        <v>2355.854999261221</v>
      </c>
      <c r="AH10" s="23">
        <v>95.60876160535457</v>
      </c>
      <c r="AI10" s="23">
        <v>0</v>
      </c>
      <c r="AJ10" s="23">
        <v>0</v>
      </c>
      <c r="AK10" s="23">
        <v>0</v>
      </c>
      <c r="AL10" s="23">
        <v>19.67566293884986</v>
      </c>
      <c r="AM10" s="23">
        <v>1673.5748299935167</v>
      </c>
      <c r="AN10" s="23">
        <v>252.337950289131</v>
      </c>
      <c r="AO10" s="24">
        <f t="shared" si="1"/>
        <v>4397.052204088073</v>
      </c>
    </row>
    <row r="11" spans="1:41" ht="12.75">
      <c r="A11" s="15" t="s">
        <v>114</v>
      </c>
      <c r="B11" s="18" t="s">
        <v>115</v>
      </c>
      <c r="C11" s="23">
        <v>0</v>
      </c>
      <c r="D11" s="23">
        <v>0.07707813424120485</v>
      </c>
      <c r="E11" s="23">
        <v>0.05879446263563616</v>
      </c>
      <c r="F11" s="23">
        <v>2.3252665166742887</v>
      </c>
      <c r="G11" s="23">
        <v>854.2284463384499</v>
      </c>
      <c r="H11" s="23">
        <v>46.15681649394211</v>
      </c>
      <c r="I11" s="23">
        <v>14.32276884055425</v>
      </c>
      <c r="J11" s="23">
        <v>60.99732221705006</v>
      </c>
      <c r="K11" s="23">
        <v>2818.1729428796652</v>
      </c>
      <c r="L11" s="23">
        <v>6.238307624720724</v>
      </c>
      <c r="M11" s="23">
        <v>197.3301353673056</v>
      </c>
      <c r="N11" s="23">
        <v>98.86396548092983</v>
      </c>
      <c r="O11" s="23">
        <v>60.11062947651581</v>
      </c>
      <c r="P11" s="23">
        <v>19.812841330167878</v>
      </c>
      <c r="Q11" s="23">
        <v>57.62249745973871</v>
      </c>
      <c r="R11" s="23">
        <v>50.337424750412595</v>
      </c>
      <c r="S11" s="23">
        <v>18.996907005153105</v>
      </c>
      <c r="T11" s="23">
        <v>42.95503675038377</v>
      </c>
      <c r="U11" s="23">
        <v>40.078765418001744</v>
      </c>
      <c r="V11" s="23">
        <v>71.9541425899609</v>
      </c>
      <c r="W11" s="23">
        <v>1048.5336496283353</v>
      </c>
      <c r="X11" s="23">
        <v>8.367169169185242</v>
      </c>
      <c r="Y11" s="23">
        <v>239.67042553884403</v>
      </c>
      <c r="Z11" s="23">
        <v>161.9863379172632</v>
      </c>
      <c r="AA11" s="23">
        <v>1182.633367002417</v>
      </c>
      <c r="AB11" s="23">
        <v>260.97691444858424</v>
      </c>
      <c r="AC11" s="23">
        <v>115.6085392577758</v>
      </c>
      <c r="AD11" s="23">
        <v>233.42748366257547</v>
      </c>
      <c r="AE11" s="23">
        <v>207.03886864837546</v>
      </c>
      <c r="AF11" s="23">
        <v>0</v>
      </c>
      <c r="AG11" s="24">
        <f t="shared" si="0"/>
        <v>7918.882844409858</v>
      </c>
      <c r="AH11" s="23">
        <v>2032.5240120226529</v>
      </c>
      <c r="AI11" s="23">
        <v>0</v>
      </c>
      <c r="AJ11" s="23">
        <v>0</v>
      </c>
      <c r="AK11" s="23">
        <v>0</v>
      </c>
      <c r="AL11" s="23">
        <v>266.19938280924487</v>
      </c>
      <c r="AM11" s="23">
        <v>3758.6593771848293</v>
      </c>
      <c r="AN11" s="23">
        <v>426.68282861062403</v>
      </c>
      <c r="AO11" s="24">
        <f t="shared" si="1"/>
        <v>14402.948445037211</v>
      </c>
    </row>
    <row r="12" spans="1:41" ht="12.75">
      <c r="A12" s="15" t="s">
        <v>116</v>
      </c>
      <c r="B12" s="18" t="s">
        <v>71</v>
      </c>
      <c r="C12" s="23">
        <v>207.7859666222014</v>
      </c>
      <c r="D12" s="23">
        <v>23.381148510038496</v>
      </c>
      <c r="E12" s="23">
        <v>0.034179848848020535</v>
      </c>
      <c r="F12" s="23">
        <v>20.658586946897707</v>
      </c>
      <c r="G12" s="23">
        <v>57.73487139180482</v>
      </c>
      <c r="H12" s="23">
        <v>6.057392555409061</v>
      </c>
      <c r="I12" s="23">
        <v>0.2046207037754303</v>
      </c>
      <c r="J12" s="23">
        <v>12.930435571692131</v>
      </c>
      <c r="K12" s="23">
        <v>45.20170452739893</v>
      </c>
      <c r="L12" s="23">
        <v>4405.0346398454285</v>
      </c>
      <c r="M12" s="23">
        <v>2058.903411783361</v>
      </c>
      <c r="N12" s="23">
        <v>9.926634219461636</v>
      </c>
      <c r="O12" s="23">
        <v>77.01379867901005</v>
      </c>
      <c r="P12" s="23">
        <v>144.56531570026922</v>
      </c>
      <c r="Q12" s="23">
        <v>21.827989141206587</v>
      </c>
      <c r="R12" s="23">
        <v>10.07652831320906</v>
      </c>
      <c r="S12" s="23">
        <v>13.498134213992014</v>
      </c>
      <c r="T12" s="23">
        <v>39.36013927329454</v>
      </c>
      <c r="U12" s="23">
        <v>351.87670934231903</v>
      </c>
      <c r="V12" s="23">
        <v>404.2886051877095</v>
      </c>
      <c r="W12" s="23">
        <v>681.706716030193</v>
      </c>
      <c r="X12" s="23">
        <v>25.610215193877526</v>
      </c>
      <c r="Y12" s="23">
        <v>2350.6225799191316</v>
      </c>
      <c r="Z12" s="23">
        <v>29.256450706596247</v>
      </c>
      <c r="AA12" s="23">
        <v>497.31726319724413</v>
      </c>
      <c r="AB12" s="23">
        <v>207.8355702756379</v>
      </c>
      <c r="AC12" s="23">
        <v>119.41501891571421</v>
      </c>
      <c r="AD12" s="23">
        <v>114.48490522111243</v>
      </c>
      <c r="AE12" s="23">
        <v>87.9888605352404</v>
      </c>
      <c r="AF12" s="23">
        <v>0</v>
      </c>
      <c r="AG12" s="24">
        <f t="shared" si="0"/>
        <v>12024.598392372074</v>
      </c>
      <c r="AH12" s="23">
        <v>3440.789592678163</v>
      </c>
      <c r="AI12" s="23">
        <v>0</v>
      </c>
      <c r="AJ12" s="23">
        <v>0</v>
      </c>
      <c r="AK12" s="23">
        <v>13.753448529228073</v>
      </c>
      <c r="AL12" s="23">
        <v>480.0877630489303</v>
      </c>
      <c r="AM12" s="23">
        <v>7860.534542612479</v>
      </c>
      <c r="AN12" s="23">
        <v>3255.365914503848</v>
      </c>
      <c r="AO12" s="24">
        <f t="shared" si="1"/>
        <v>27075.12965374472</v>
      </c>
    </row>
    <row r="13" spans="1:41" ht="12.75">
      <c r="A13" s="15" t="s">
        <v>117</v>
      </c>
      <c r="B13" s="18" t="s">
        <v>72</v>
      </c>
      <c r="C13" s="23">
        <v>523.2238109393681</v>
      </c>
      <c r="D13" s="23">
        <v>0.37798635591779395</v>
      </c>
      <c r="E13" s="23">
        <v>0.643027610529366</v>
      </c>
      <c r="F13" s="23">
        <v>15.254252332316929</v>
      </c>
      <c r="G13" s="23">
        <v>488.593086392091</v>
      </c>
      <c r="H13" s="23">
        <v>814.483200941692</v>
      </c>
      <c r="I13" s="23">
        <v>5.325899113000936</v>
      </c>
      <c r="J13" s="23">
        <v>164.01086261785156</v>
      </c>
      <c r="K13" s="23">
        <v>439.952662615339</v>
      </c>
      <c r="L13" s="23">
        <v>875.3432570072817</v>
      </c>
      <c r="M13" s="23">
        <v>14859.94323316496</v>
      </c>
      <c r="N13" s="23">
        <v>1382.6982112281469</v>
      </c>
      <c r="O13" s="23">
        <v>306.5269837235976</v>
      </c>
      <c r="P13" s="23">
        <v>591.9347472544677</v>
      </c>
      <c r="Q13" s="23">
        <v>162.3715913271458</v>
      </c>
      <c r="R13" s="23">
        <v>71.1649475601645</v>
      </c>
      <c r="S13" s="23">
        <v>138.65509393585899</v>
      </c>
      <c r="T13" s="23">
        <v>180.13102422388968</v>
      </c>
      <c r="U13" s="23">
        <v>41.00428406014609</v>
      </c>
      <c r="V13" s="23">
        <v>403.19187821666526</v>
      </c>
      <c r="W13" s="23">
        <v>815.5601999803366</v>
      </c>
      <c r="X13" s="23">
        <v>57.86080877725701</v>
      </c>
      <c r="Y13" s="23">
        <v>71.017617035982</v>
      </c>
      <c r="Z13" s="23">
        <v>3.1825600940760363</v>
      </c>
      <c r="AA13" s="23">
        <v>449.64071239887693</v>
      </c>
      <c r="AB13" s="23">
        <v>62.602226727270306</v>
      </c>
      <c r="AC13" s="23">
        <v>32.41475453717644</v>
      </c>
      <c r="AD13" s="23">
        <v>2182.9530656331676</v>
      </c>
      <c r="AE13" s="23">
        <v>181.71042741411398</v>
      </c>
      <c r="AF13" s="23">
        <v>0</v>
      </c>
      <c r="AG13" s="24">
        <f t="shared" si="0"/>
        <v>25321.77241321869</v>
      </c>
      <c r="AH13" s="23">
        <v>1539.394971530025</v>
      </c>
      <c r="AI13" s="23">
        <v>2.552456500399309</v>
      </c>
      <c r="AJ13" s="23">
        <v>1073.915765236413</v>
      </c>
      <c r="AK13" s="23">
        <v>0</v>
      </c>
      <c r="AL13" s="23">
        <v>370.68540407092036</v>
      </c>
      <c r="AM13" s="23">
        <v>27162.446846089508</v>
      </c>
      <c r="AN13" s="23">
        <v>9331.306824700048</v>
      </c>
      <c r="AO13" s="24">
        <f t="shared" si="1"/>
        <v>64802.074681346</v>
      </c>
    </row>
    <row r="14" spans="1:41" ht="12.75">
      <c r="A14" s="15" t="s">
        <v>118</v>
      </c>
      <c r="B14" s="18" t="s">
        <v>73</v>
      </c>
      <c r="C14" s="23">
        <v>0</v>
      </c>
      <c r="D14" s="23">
        <v>0.14291079320527683</v>
      </c>
      <c r="E14" s="23">
        <v>0.13473137643915478</v>
      </c>
      <c r="F14" s="23">
        <v>5.655580858499984</v>
      </c>
      <c r="G14" s="23">
        <v>613.2807618127774</v>
      </c>
      <c r="H14" s="23">
        <v>53.488109483353675</v>
      </c>
      <c r="I14" s="23">
        <v>21.43601085944411</v>
      </c>
      <c r="J14" s="23">
        <v>55.08765110422556</v>
      </c>
      <c r="K14" s="23">
        <v>97.26592014787379</v>
      </c>
      <c r="L14" s="23">
        <v>11.605588358081953</v>
      </c>
      <c r="M14" s="23">
        <v>323.48401979365775</v>
      </c>
      <c r="N14" s="23">
        <v>518.8043714904677</v>
      </c>
      <c r="O14" s="23">
        <v>71.56852665005442</v>
      </c>
      <c r="P14" s="23">
        <v>179.7782879436352</v>
      </c>
      <c r="Q14" s="23">
        <v>174.25368722566753</v>
      </c>
      <c r="R14" s="23">
        <v>270.4567940094286</v>
      </c>
      <c r="S14" s="23">
        <v>494.52067180830426</v>
      </c>
      <c r="T14" s="23">
        <v>169.01480832717863</v>
      </c>
      <c r="U14" s="23">
        <v>23.76544867352096</v>
      </c>
      <c r="V14" s="23">
        <v>486.3060096636755</v>
      </c>
      <c r="W14" s="23">
        <v>460.5139973265803</v>
      </c>
      <c r="X14" s="23">
        <v>42.58326096894174</v>
      </c>
      <c r="Y14" s="23">
        <v>531.7375613332518</v>
      </c>
      <c r="Z14" s="23">
        <v>5.996281469782626</v>
      </c>
      <c r="AA14" s="23">
        <v>110.14187505196345</v>
      </c>
      <c r="AB14" s="23">
        <v>22.15478931551235</v>
      </c>
      <c r="AC14" s="23">
        <v>8.627856503902368</v>
      </c>
      <c r="AD14" s="23">
        <v>45.28747729342531</v>
      </c>
      <c r="AE14" s="23">
        <v>127.00400092602786</v>
      </c>
      <c r="AF14" s="23">
        <v>0</v>
      </c>
      <c r="AG14" s="24">
        <f t="shared" si="0"/>
        <v>4924.09699056888</v>
      </c>
      <c r="AH14" s="23">
        <v>290.2239537582621</v>
      </c>
      <c r="AI14" s="23">
        <v>0</v>
      </c>
      <c r="AJ14" s="23">
        <v>0</v>
      </c>
      <c r="AK14" s="23">
        <v>0</v>
      </c>
      <c r="AL14" s="23">
        <v>108.47887984792962</v>
      </c>
      <c r="AM14" s="23">
        <v>5225.322565525923</v>
      </c>
      <c r="AN14" s="23">
        <v>799.2401926209113</v>
      </c>
      <c r="AO14" s="24">
        <f t="shared" si="1"/>
        <v>11347.362582321906</v>
      </c>
    </row>
    <row r="15" spans="1:41" ht="12.75">
      <c r="A15" s="15" t="s">
        <v>119</v>
      </c>
      <c r="B15" s="18" t="s">
        <v>74</v>
      </c>
      <c r="C15" s="23">
        <v>0</v>
      </c>
      <c r="D15" s="23">
        <v>0</v>
      </c>
      <c r="E15" s="23">
        <v>0.006544341186969947</v>
      </c>
      <c r="F15" s="23">
        <v>20.313456798903868</v>
      </c>
      <c r="G15" s="23">
        <v>134.5823369073289</v>
      </c>
      <c r="H15" s="23">
        <v>15.288623979621343</v>
      </c>
      <c r="I15" s="23">
        <v>0.003031534799718352</v>
      </c>
      <c r="J15" s="23">
        <v>28.132805718978688</v>
      </c>
      <c r="K15" s="23">
        <v>10.049928976049223</v>
      </c>
      <c r="L15" s="23">
        <v>0.8368154711649678</v>
      </c>
      <c r="M15" s="23">
        <v>92.10574756749426</v>
      </c>
      <c r="N15" s="23">
        <v>41.75163240724498</v>
      </c>
      <c r="O15" s="23">
        <v>1081.8606653468369</v>
      </c>
      <c r="P15" s="23">
        <v>97.92343515818878</v>
      </c>
      <c r="Q15" s="23">
        <v>38.847801571256895</v>
      </c>
      <c r="R15" s="23">
        <v>122.81324269405582</v>
      </c>
      <c r="S15" s="23">
        <v>144.0719661614235</v>
      </c>
      <c r="T15" s="23">
        <v>105.53924215865476</v>
      </c>
      <c r="U15" s="23">
        <v>17.08005941110719</v>
      </c>
      <c r="V15" s="23">
        <v>2623.9745815042957</v>
      </c>
      <c r="W15" s="23">
        <v>120.46165505588404</v>
      </c>
      <c r="X15" s="23">
        <v>0.18644918661453902</v>
      </c>
      <c r="Y15" s="23">
        <v>16.965594511317608</v>
      </c>
      <c r="Z15" s="23">
        <v>5.037846644433412E-08</v>
      </c>
      <c r="AA15" s="23">
        <v>293.97092894186244</v>
      </c>
      <c r="AB15" s="23">
        <v>8.752818440468943</v>
      </c>
      <c r="AC15" s="23">
        <v>7.881914552225009</v>
      </c>
      <c r="AD15" s="23">
        <v>4.773929777953436</v>
      </c>
      <c r="AE15" s="23">
        <v>9.879483828601883</v>
      </c>
      <c r="AF15" s="23">
        <v>0</v>
      </c>
      <c r="AG15" s="24">
        <f t="shared" si="0"/>
        <v>5038.054692053899</v>
      </c>
      <c r="AH15" s="23">
        <v>303.97681981721206</v>
      </c>
      <c r="AI15" s="23">
        <v>0</v>
      </c>
      <c r="AJ15" s="23">
        <v>0</v>
      </c>
      <c r="AK15" s="23">
        <v>0</v>
      </c>
      <c r="AL15" s="23">
        <v>147.33134401846291</v>
      </c>
      <c r="AM15" s="23">
        <v>3120.026180391083</v>
      </c>
      <c r="AN15" s="23">
        <v>368.98280043062294</v>
      </c>
      <c r="AO15" s="24">
        <f t="shared" si="1"/>
        <v>8978.371836711282</v>
      </c>
    </row>
    <row r="16" spans="1:41" ht="12.75">
      <c r="A16" s="15" t="s">
        <v>120</v>
      </c>
      <c r="B16" s="18" t="s">
        <v>121</v>
      </c>
      <c r="C16" s="23">
        <v>0</v>
      </c>
      <c r="D16" s="23">
        <v>6.038231576751998</v>
      </c>
      <c r="E16" s="23">
        <v>1.5039533585833913</v>
      </c>
      <c r="F16" s="23">
        <v>112.41534326471736</v>
      </c>
      <c r="G16" s="23">
        <v>404.6975188017985</v>
      </c>
      <c r="H16" s="23">
        <v>22.76733960872746</v>
      </c>
      <c r="I16" s="23">
        <v>8.626375839334537</v>
      </c>
      <c r="J16" s="23">
        <v>22.622835109891735</v>
      </c>
      <c r="K16" s="23">
        <v>66.45382981144712</v>
      </c>
      <c r="L16" s="23">
        <v>39.404001550883685</v>
      </c>
      <c r="M16" s="23">
        <v>677.0983713432823</v>
      </c>
      <c r="N16" s="23">
        <v>143.15728170374058</v>
      </c>
      <c r="O16" s="23">
        <v>165.64134188675246</v>
      </c>
      <c r="P16" s="23">
        <v>13180.22604307174</v>
      </c>
      <c r="Q16" s="23">
        <v>1690.5574093371956</v>
      </c>
      <c r="R16" s="23">
        <v>656.9159909251118</v>
      </c>
      <c r="S16" s="23">
        <v>887.6248514881111</v>
      </c>
      <c r="T16" s="23">
        <v>214.06753777534806</v>
      </c>
      <c r="U16" s="23">
        <v>244.5564482595832</v>
      </c>
      <c r="V16" s="23">
        <v>3344.7679016958496</v>
      </c>
      <c r="W16" s="23">
        <v>334.30376398214423</v>
      </c>
      <c r="X16" s="23">
        <v>36.689093893404625</v>
      </c>
      <c r="Y16" s="23">
        <v>350.04940967762235</v>
      </c>
      <c r="Z16" s="23">
        <v>24.91739537024691</v>
      </c>
      <c r="AA16" s="23">
        <v>306.91412513389935</v>
      </c>
      <c r="AB16" s="23">
        <v>37.51561488462018</v>
      </c>
      <c r="AC16" s="23">
        <v>29.830580900506227</v>
      </c>
      <c r="AD16" s="23">
        <v>6.19715501322654</v>
      </c>
      <c r="AE16" s="23">
        <v>71.16742988777162</v>
      </c>
      <c r="AF16" s="23">
        <v>0</v>
      </c>
      <c r="AG16" s="24">
        <f t="shared" si="0"/>
        <v>23086.727175152297</v>
      </c>
      <c r="AH16" s="23">
        <v>298.05363004763404</v>
      </c>
      <c r="AI16" s="23">
        <v>0</v>
      </c>
      <c r="AJ16" s="23">
        <v>0</v>
      </c>
      <c r="AK16" s="23">
        <v>1094.075013692696</v>
      </c>
      <c r="AL16" s="23">
        <v>346.657502470297</v>
      </c>
      <c r="AM16" s="23">
        <v>17168.977736327233</v>
      </c>
      <c r="AN16" s="23">
        <v>3540.438564004261</v>
      </c>
      <c r="AO16" s="24">
        <f t="shared" si="1"/>
        <v>45534.92962169442</v>
      </c>
    </row>
    <row r="17" spans="1:41" ht="12.75">
      <c r="A17" s="15" t="s">
        <v>122</v>
      </c>
      <c r="B17" s="18" t="s">
        <v>75</v>
      </c>
      <c r="C17" s="23">
        <v>33.007973292743245</v>
      </c>
      <c r="D17" s="23">
        <v>2.226254777133081</v>
      </c>
      <c r="E17" s="23">
        <v>0.03308121187111708</v>
      </c>
      <c r="F17" s="23">
        <v>16.920584511498788</v>
      </c>
      <c r="G17" s="23">
        <v>217.69592200800926</v>
      </c>
      <c r="H17" s="23">
        <v>58.01997445495094</v>
      </c>
      <c r="I17" s="23">
        <v>0.8622104347603247</v>
      </c>
      <c r="J17" s="23">
        <v>14.989035584437126</v>
      </c>
      <c r="K17" s="23">
        <v>46.70873324129879</v>
      </c>
      <c r="L17" s="23">
        <v>36.72242428681648</v>
      </c>
      <c r="M17" s="23">
        <v>127.77906914822094</v>
      </c>
      <c r="N17" s="23">
        <v>31.664104982676772</v>
      </c>
      <c r="O17" s="23">
        <v>41.89802769696257</v>
      </c>
      <c r="P17" s="23">
        <v>104.95093048209742</v>
      </c>
      <c r="Q17" s="23">
        <v>1665.248083895359</v>
      </c>
      <c r="R17" s="23">
        <v>5.788002335435492</v>
      </c>
      <c r="S17" s="23">
        <v>739.3082376812492</v>
      </c>
      <c r="T17" s="23">
        <v>4.937875459114944</v>
      </c>
      <c r="U17" s="23">
        <v>28.236939235898312</v>
      </c>
      <c r="V17" s="23">
        <v>282.8798796466581</v>
      </c>
      <c r="W17" s="23">
        <v>485.0925998868039</v>
      </c>
      <c r="X17" s="23">
        <v>1.8509430584055382</v>
      </c>
      <c r="Y17" s="23">
        <v>31.003506112888935</v>
      </c>
      <c r="Z17" s="23">
        <v>0.06496770353470858</v>
      </c>
      <c r="AA17" s="23">
        <v>46.596721299381606</v>
      </c>
      <c r="AB17" s="23">
        <v>81.97906773794065</v>
      </c>
      <c r="AC17" s="23">
        <v>5.626007773420936</v>
      </c>
      <c r="AD17" s="23">
        <v>9.676198464435036</v>
      </c>
      <c r="AE17" s="23">
        <v>23.343116509947073</v>
      </c>
      <c r="AF17" s="23">
        <v>0</v>
      </c>
      <c r="AG17" s="24">
        <f t="shared" si="0"/>
        <v>4145.11047291395</v>
      </c>
      <c r="AH17" s="23">
        <v>983.160145632848</v>
      </c>
      <c r="AI17" s="23">
        <v>0</v>
      </c>
      <c r="AJ17" s="23">
        <v>0</v>
      </c>
      <c r="AK17" s="23">
        <v>7369.327943022976</v>
      </c>
      <c r="AL17" s="23">
        <v>100.6967252804901</v>
      </c>
      <c r="AM17" s="23">
        <v>7167.094590307402</v>
      </c>
      <c r="AN17" s="23">
        <v>3608.669603104759</v>
      </c>
      <c r="AO17" s="24">
        <f t="shared" si="1"/>
        <v>23374.059480262422</v>
      </c>
    </row>
    <row r="18" spans="1:41" ht="12.75">
      <c r="A18" s="15" t="s">
        <v>123</v>
      </c>
      <c r="B18" s="18" t="s">
        <v>124</v>
      </c>
      <c r="C18" s="23">
        <v>0</v>
      </c>
      <c r="D18" s="23">
        <v>2.220546962744999</v>
      </c>
      <c r="E18" s="23">
        <v>0.09263955912460672</v>
      </c>
      <c r="F18" s="23">
        <v>3.922752692850474</v>
      </c>
      <c r="G18" s="23">
        <v>24.73284936989778</v>
      </c>
      <c r="H18" s="23">
        <v>4.724511038641902</v>
      </c>
      <c r="I18" s="23">
        <v>0.037260701960844744</v>
      </c>
      <c r="J18" s="23">
        <v>10.031784371886449</v>
      </c>
      <c r="K18" s="23">
        <v>6.062368690502034</v>
      </c>
      <c r="L18" s="23">
        <v>29.63560097670428</v>
      </c>
      <c r="M18" s="23">
        <v>178.0733817633384</v>
      </c>
      <c r="N18" s="23">
        <v>7.897488898909398</v>
      </c>
      <c r="O18" s="23">
        <v>17.21925582874995</v>
      </c>
      <c r="P18" s="23">
        <v>138.01138697005723</v>
      </c>
      <c r="Q18" s="23">
        <v>713.0029210291863</v>
      </c>
      <c r="R18" s="23">
        <v>2622.1196534444944</v>
      </c>
      <c r="S18" s="23">
        <v>1846.642474673814</v>
      </c>
      <c r="T18" s="23">
        <v>21.753459380939724</v>
      </c>
      <c r="U18" s="23">
        <v>61.21946224312582</v>
      </c>
      <c r="V18" s="23">
        <v>632.3865612418738</v>
      </c>
      <c r="W18" s="23">
        <v>1124.929711477931</v>
      </c>
      <c r="X18" s="23">
        <v>5.03655351374445</v>
      </c>
      <c r="Y18" s="23">
        <v>583.2164392715852</v>
      </c>
      <c r="Z18" s="23">
        <v>28.806044995683322</v>
      </c>
      <c r="AA18" s="23">
        <v>616.7736266947577</v>
      </c>
      <c r="AB18" s="23">
        <v>121.7497587752811</v>
      </c>
      <c r="AC18" s="23">
        <v>17.47592041445841</v>
      </c>
      <c r="AD18" s="23">
        <v>181.50157137714555</v>
      </c>
      <c r="AE18" s="23">
        <v>50.67099649361449</v>
      </c>
      <c r="AF18" s="23">
        <v>0</v>
      </c>
      <c r="AG18" s="24">
        <f t="shared" si="0"/>
        <v>9049.946982853002</v>
      </c>
      <c r="AH18" s="23">
        <v>1658.6690130694733</v>
      </c>
      <c r="AI18" s="23">
        <v>6.555165923237007</v>
      </c>
      <c r="AJ18" s="23">
        <v>96.94265494468743</v>
      </c>
      <c r="AK18" s="23">
        <v>5050.216394929095</v>
      </c>
      <c r="AL18" s="23">
        <v>172.4888758767583</v>
      </c>
      <c r="AM18" s="23">
        <v>9045.477504410563</v>
      </c>
      <c r="AN18" s="23">
        <v>2667.9683135828677</v>
      </c>
      <c r="AO18" s="24">
        <f t="shared" si="1"/>
        <v>27748.264905589684</v>
      </c>
    </row>
    <row r="19" spans="1:41" ht="12.75">
      <c r="A19" s="15" t="s">
        <v>125</v>
      </c>
      <c r="B19" s="18" t="s">
        <v>126</v>
      </c>
      <c r="C19" s="23">
        <v>0</v>
      </c>
      <c r="D19" s="23">
        <v>5.764069026160242</v>
      </c>
      <c r="E19" s="23">
        <v>0.0028605630773093677</v>
      </c>
      <c r="F19" s="23">
        <v>0.16782170581545247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0.1533717545752397</v>
      </c>
      <c r="M19" s="23">
        <v>1.7160961121902862</v>
      </c>
      <c r="N19" s="23">
        <v>0.6954329770589509</v>
      </c>
      <c r="O19" s="23">
        <v>0</v>
      </c>
      <c r="P19" s="23">
        <v>25.354556487369056</v>
      </c>
      <c r="Q19" s="23">
        <v>263.82747350261184</v>
      </c>
      <c r="R19" s="23">
        <v>0.2517229700487945</v>
      </c>
      <c r="S19" s="23">
        <v>9820.394162528843</v>
      </c>
      <c r="T19" s="23">
        <v>5.231975517325796E-05</v>
      </c>
      <c r="U19" s="23">
        <v>0</v>
      </c>
      <c r="V19" s="23">
        <v>0</v>
      </c>
      <c r="W19" s="23">
        <v>707.3110884862917</v>
      </c>
      <c r="X19" s="23">
        <v>0</v>
      </c>
      <c r="Y19" s="23">
        <v>388.27147795337163</v>
      </c>
      <c r="Z19" s="23">
        <v>0.007115225288837313</v>
      </c>
      <c r="AA19" s="23">
        <v>1.7683327659518862</v>
      </c>
      <c r="AB19" s="23">
        <v>74.63452363684893</v>
      </c>
      <c r="AC19" s="23">
        <v>0</v>
      </c>
      <c r="AD19" s="23">
        <v>0</v>
      </c>
      <c r="AE19" s="23">
        <v>0.03724104796665306</v>
      </c>
      <c r="AF19" s="23">
        <v>0</v>
      </c>
      <c r="AG19" s="24">
        <f t="shared" si="0"/>
        <v>11290.357399063227</v>
      </c>
      <c r="AH19" s="23">
        <v>2883.741370845829</v>
      </c>
      <c r="AI19" s="23">
        <v>0</v>
      </c>
      <c r="AJ19" s="23">
        <v>0</v>
      </c>
      <c r="AK19" s="23">
        <v>5923.094704445247</v>
      </c>
      <c r="AL19" s="23">
        <v>274.0380738977779</v>
      </c>
      <c r="AM19" s="23">
        <v>22864.401244565543</v>
      </c>
      <c r="AN19" s="23">
        <v>4836.324452473788</v>
      </c>
      <c r="AO19" s="24">
        <f t="shared" si="1"/>
        <v>48071.95724529141</v>
      </c>
    </row>
    <row r="20" spans="1:41" ht="12.75">
      <c r="A20" s="15" t="s">
        <v>127</v>
      </c>
      <c r="B20" s="18" t="s">
        <v>128</v>
      </c>
      <c r="C20" s="23">
        <v>0</v>
      </c>
      <c r="D20" s="23">
        <v>0</v>
      </c>
      <c r="E20" s="23">
        <v>0.00875771281126642</v>
      </c>
      <c r="F20" s="23">
        <v>0.3446153055276293</v>
      </c>
      <c r="G20" s="23">
        <v>10.482091969545321</v>
      </c>
      <c r="H20" s="23">
        <v>4.476998620684316</v>
      </c>
      <c r="I20" s="23">
        <v>1.4527745269238175</v>
      </c>
      <c r="J20" s="23">
        <v>6.52574004663132</v>
      </c>
      <c r="K20" s="23">
        <v>9.091481426501845</v>
      </c>
      <c r="L20" s="23">
        <v>5.501347295710128</v>
      </c>
      <c r="M20" s="23">
        <v>23.652830303765345</v>
      </c>
      <c r="N20" s="23">
        <v>20.621111024273194</v>
      </c>
      <c r="O20" s="23">
        <v>1.3583298599139637</v>
      </c>
      <c r="P20" s="23">
        <v>5.073124984692946</v>
      </c>
      <c r="Q20" s="23">
        <v>0.000531130639205452</v>
      </c>
      <c r="R20" s="23">
        <v>0.5288275461313713</v>
      </c>
      <c r="S20" s="23">
        <v>416.72247704786565</v>
      </c>
      <c r="T20" s="23">
        <v>247.0561055154683</v>
      </c>
      <c r="U20" s="23">
        <v>12.35688196175374</v>
      </c>
      <c r="V20" s="23">
        <v>31.686177448608436</v>
      </c>
      <c r="W20" s="23">
        <v>322.9850907048584</v>
      </c>
      <c r="X20" s="23">
        <v>7.8512606469381065</v>
      </c>
      <c r="Y20" s="23">
        <v>54.9627683799743</v>
      </c>
      <c r="Z20" s="23">
        <v>9.525706389045592</v>
      </c>
      <c r="AA20" s="23">
        <v>53.75244835197142</v>
      </c>
      <c r="AB20" s="23">
        <v>36.24244982701567</v>
      </c>
      <c r="AC20" s="23">
        <v>16.003659946393665</v>
      </c>
      <c r="AD20" s="23">
        <v>35.864548399187115</v>
      </c>
      <c r="AE20" s="23">
        <v>51.10862242286675</v>
      </c>
      <c r="AF20" s="23">
        <v>0</v>
      </c>
      <c r="AG20" s="24">
        <f t="shared" si="0"/>
        <v>1385.2367587956985</v>
      </c>
      <c r="AH20" s="23">
        <v>2150.0001764270523</v>
      </c>
      <c r="AI20" s="23">
        <v>0</v>
      </c>
      <c r="AJ20" s="23">
        <v>0</v>
      </c>
      <c r="AK20" s="23">
        <v>1542.5759589587103</v>
      </c>
      <c r="AL20" s="23">
        <v>60.36933637175673</v>
      </c>
      <c r="AM20" s="23">
        <v>2441.018429532374</v>
      </c>
      <c r="AN20" s="23">
        <v>3858.2388116050297</v>
      </c>
      <c r="AO20" s="24">
        <f t="shared" si="1"/>
        <v>11437.43947169062</v>
      </c>
    </row>
    <row r="21" spans="1:41" ht="12.75">
      <c r="A21" s="15" t="s">
        <v>129</v>
      </c>
      <c r="B21" s="18" t="s">
        <v>76</v>
      </c>
      <c r="C21" s="23">
        <v>196.26595128003237</v>
      </c>
      <c r="D21" s="23">
        <v>0</v>
      </c>
      <c r="E21" s="23">
        <v>0.03880607908065756</v>
      </c>
      <c r="F21" s="23">
        <v>51.84200392550159</v>
      </c>
      <c r="G21" s="23">
        <v>485.1979167811438</v>
      </c>
      <c r="H21" s="23">
        <v>115.79660693626464</v>
      </c>
      <c r="I21" s="23">
        <v>3.392135125285461</v>
      </c>
      <c r="J21" s="23">
        <v>49.55019326054867</v>
      </c>
      <c r="K21" s="23">
        <v>197.73322687474013</v>
      </c>
      <c r="L21" s="23">
        <v>309.87848497061145</v>
      </c>
      <c r="M21" s="23">
        <v>1533.322393529987</v>
      </c>
      <c r="N21" s="23">
        <v>79.25784031406381</v>
      </c>
      <c r="O21" s="23">
        <v>362.7224289542389</v>
      </c>
      <c r="P21" s="23">
        <v>882.1300856585312</v>
      </c>
      <c r="Q21" s="23">
        <v>93.1551122620827</v>
      </c>
      <c r="R21" s="23">
        <v>74.94326378284683</v>
      </c>
      <c r="S21" s="23">
        <v>99.13220116124975</v>
      </c>
      <c r="T21" s="23">
        <v>36.42768453168394</v>
      </c>
      <c r="U21" s="23">
        <v>1469.8281333914347</v>
      </c>
      <c r="V21" s="23">
        <v>97.19891901344933</v>
      </c>
      <c r="W21" s="23">
        <v>569.5369272207238</v>
      </c>
      <c r="X21" s="23">
        <v>237.1033351642163</v>
      </c>
      <c r="Y21" s="23">
        <v>679.9161180100601</v>
      </c>
      <c r="Z21" s="23">
        <v>143.2443248823189</v>
      </c>
      <c r="AA21" s="23">
        <v>636.7469819544093</v>
      </c>
      <c r="AB21" s="23">
        <v>235.29492275208196</v>
      </c>
      <c r="AC21" s="23">
        <v>118.96065106485351</v>
      </c>
      <c r="AD21" s="23">
        <v>396.7435608617625</v>
      </c>
      <c r="AE21" s="23">
        <v>283.2659362919197</v>
      </c>
      <c r="AF21" s="23">
        <v>0</v>
      </c>
      <c r="AG21" s="24">
        <f t="shared" si="0"/>
        <v>9438.626146035125</v>
      </c>
      <c r="AH21" s="23">
        <v>4922.252656697221</v>
      </c>
      <c r="AI21" s="23">
        <v>0</v>
      </c>
      <c r="AJ21" s="23">
        <v>30.726446280991734</v>
      </c>
      <c r="AK21" s="23">
        <v>0</v>
      </c>
      <c r="AL21" s="23">
        <v>0</v>
      </c>
      <c r="AM21" s="23">
        <v>5591.61518670534</v>
      </c>
      <c r="AN21" s="23">
        <v>3.8930611662505044</v>
      </c>
      <c r="AO21" s="24">
        <f t="shared" si="1"/>
        <v>19987.11349688493</v>
      </c>
    </row>
    <row r="22" spans="1:41" ht="12.75">
      <c r="A22" s="15" t="s">
        <v>130</v>
      </c>
      <c r="B22" s="18" t="s">
        <v>77</v>
      </c>
      <c r="C22" s="23">
        <v>0</v>
      </c>
      <c r="D22" s="23">
        <v>0</v>
      </c>
      <c r="E22" s="23">
        <v>0.02894277078938359</v>
      </c>
      <c r="F22" s="23">
        <v>12.50080440867548</v>
      </c>
      <c r="G22" s="23">
        <v>68.26991165478486</v>
      </c>
      <c r="H22" s="23">
        <v>11.290119580262887</v>
      </c>
      <c r="I22" s="23">
        <v>0.08417710547622381</v>
      </c>
      <c r="J22" s="23">
        <v>7.183101244787228</v>
      </c>
      <c r="K22" s="23">
        <v>34.50634019266368</v>
      </c>
      <c r="L22" s="23">
        <v>36.433641131988196</v>
      </c>
      <c r="M22" s="23">
        <v>249.421142781153</v>
      </c>
      <c r="N22" s="23">
        <v>32.70541517332882</v>
      </c>
      <c r="O22" s="23">
        <v>21.661909968045308</v>
      </c>
      <c r="P22" s="23">
        <v>333.77788150887784</v>
      </c>
      <c r="Q22" s="23">
        <v>25.19717965380307</v>
      </c>
      <c r="R22" s="23">
        <v>163.39158417556257</v>
      </c>
      <c r="S22" s="23">
        <v>26.245182050632494</v>
      </c>
      <c r="T22" s="23">
        <v>4.2203130066672445</v>
      </c>
      <c r="U22" s="23">
        <v>459.4452597969947</v>
      </c>
      <c r="V22" s="23">
        <v>12290.94307356635</v>
      </c>
      <c r="W22" s="23">
        <v>813.6359392594721</v>
      </c>
      <c r="X22" s="23">
        <v>28.08880718582117</v>
      </c>
      <c r="Y22" s="23">
        <v>528.7720411652818</v>
      </c>
      <c r="Z22" s="23">
        <v>0.18761910087543585</v>
      </c>
      <c r="AA22" s="23">
        <v>1834.6746469213567</v>
      </c>
      <c r="AB22" s="23">
        <v>279.3928818242958</v>
      </c>
      <c r="AC22" s="23">
        <v>98.89556975639736</v>
      </c>
      <c r="AD22" s="23">
        <v>164.7662730022252</v>
      </c>
      <c r="AE22" s="23">
        <v>314.2199297155431</v>
      </c>
      <c r="AF22" s="23">
        <v>0</v>
      </c>
      <c r="AG22" s="24">
        <f t="shared" si="0"/>
        <v>17839.93968770211</v>
      </c>
      <c r="AH22" s="23">
        <v>345.54453234805436</v>
      </c>
      <c r="AI22" s="23">
        <v>0</v>
      </c>
      <c r="AJ22" s="23">
        <v>0</v>
      </c>
      <c r="AK22" s="23">
        <v>23277.79670544054</v>
      </c>
      <c r="AL22" s="23">
        <v>0</v>
      </c>
      <c r="AM22" s="23">
        <v>838.7080287855317</v>
      </c>
      <c r="AN22" s="23">
        <v>164.8243242820106</v>
      </c>
      <c r="AO22" s="24">
        <f t="shared" si="1"/>
        <v>42466.81327855825</v>
      </c>
    </row>
    <row r="23" spans="1:41" ht="12.75">
      <c r="A23" s="15" t="s">
        <v>131</v>
      </c>
      <c r="B23" s="18" t="s">
        <v>132</v>
      </c>
      <c r="C23" s="23">
        <v>641.3872528359151</v>
      </c>
      <c r="D23" s="23">
        <v>17.399977701896695</v>
      </c>
      <c r="E23" s="23">
        <v>0.3545297534205146</v>
      </c>
      <c r="F23" s="23">
        <v>88.14268196038084</v>
      </c>
      <c r="G23" s="23">
        <v>2861.4596467705937</v>
      </c>
      <c r="H23" s="23">
        <v>550.461005133972</v>
      </c>
      <c r="I23" s="23">
        <v>11.668840852458127</v>
      </c>
      <c r="J23" s="23">
        <v>359.42721972947663</v>
      </c>
      <c r="K23" s="23">
        <v>703.9126446131082</v>
      </c>
      <c r="L23" s="23">
        <v>460.65085866855935</v>
      </c>
      <c r="M23" s="23">
        <v>2594.5187539471</v>
      </c>
      <c r="N23" s="23">
        <v>357.8123351505681</v>
      </c>
      <c r="O23" s="23">
        <v>581.5332874552666</v>
      </c>
      <c r="P23" s="23">
        <v>2102.515653550901</v>
      </c>
      <c r="Q23" s="23">
        <v>807.595293974441</v>
      </c>
      <c r="R23" s="23">
        <v>672.137143393151</v>
      </c>
      <c r="S23" s="23">
        <v>1251.0303263161068</v>
      </c>
      <c r="T23" s="23">
        <v>361.8148078896485</v>
      </c>
      <c r="U23" s="23">
        <v>223.8212641252597</v>
      </c>
      <c r="V23" s="23">
        <v>2794.799413592831</v>
      </c>
      <c r="W23" s="23">
        <v>2273.8938772282227</v>
      </c>
      <c r="X23" s="23">
        <v>631.6201132907177</v>
      </c>
      <c r="Y23" s="23">
        <v>1813.9987174463463</v>
      </c>
      <c r="Z23" s="23">
        <v>65.01446500147257</v>
      </c>
      <c r="AA23" s="23">
        <v>1581.1238800625752</v>
      </c>
      <c r="AB23" s="23">
        <v>302.66845451132883</v>
      </c>
      <c r="AC23" s="23">
        <v>92.89792562958925</v>
      </c>
      <c r="AD23" s="23">
        <v>1035.939666916298</v>
      </c>
      <c r="AE23" s="23">
        <v>375.83193916544724</v>
      </c>
      <c r="AF23" s="23">
        <v>0</v>
      </c>
      <c r="AG23" s="24">
        <f t="shared" si="0"/>
        <v>25615.431976667056</v>
      </c>
      <c r="AH23" s="23">
        <v>24587.439888679077</v>
      </c>
      <c r="AI23" s="23">
        <v>4.873354844755147</v>
      </c>
      <c r="AJ23" s="23">
        <v>977.7364222828724</v>
      </c>
      <c r="AK23" s="23">
        <v>5697.586356896417</v>
      </c>
      <c r="AL23" s="23">
        <v>754.1990626253265</v>
      </c>
      <c r="AM23" s="23">
        <v>14275.874228730856</v>
      </c>
      <c r="AN23" s="23">
        <v>5291.187455699404</v>
      </c>
      <c r="AO23" s="24">
        <f t="shared" si="1"/>
        <v>77204.32874642576</v>
      </c>
    </row>
    <row r="24" spans="1:41" ht="12.75">
      <c r="A24" s="15" t="s">
        <v>133</v>
      </c>
      <c r="B24" s="18" t="s">
        <v>0</v>
      </c>
      <c r="C24" s="23">
        <v>0</v>
      </c>
      <c r="D24" s="23">
        <v>0.13593264426809518</v>
      </c>
      <c r="E24" s="23">
        <v>0.057584060356066204</v>
      </c>
      <c r="F24" s="23">
        <v>3.1074612927972325</v>
      </c>
      <c r="G24" s="23">
        <v>74.95397685131888</v>
      </c>
      <c r="H24" s="23">
        <v>22.39966845609158</v>
      </c>
      <c r="I24" s="23">
        <v>2.3843167251910122</v>
      </c>
      <c r="J24" s="23">
        <v>6.090212151669007</v>
      </c>
      <c r="K24" s="23">
        <v>54.48839285055561</v>
      </c>
      <c r="L24" s="23">
        <v>4.641128236444594</v>
      </c>
      <c r="M24" s="23">
        <v>46.8018646986943</v>
      </c>
      <c r="N24" s="23">
        <v>10.437293485765567</v>
      </c>
      <c r="O24" s="23">
        <v>36.10162742179394</v>
      </c>
      <c r="P24" s="23">
        <v>124.95782497286987</v>
      </c>
      <c r="Q24" s="23">
        <v>98.17199203568174</v>
      </c>
      <c r="R24" s="23">
        <v>143.36637325145887</v>
      </c>
      <c r="S24" s="23">
        <v>22.95723633959088</v>
      </c>
      <c r="T24" s="23">
        <v>13.30677836979185</v>
      </c>
      <c r="U24" s="23">
        <v>43.86671924525193</v>
      </c>
      <c r="V24" s="23">
        <v>258.343154702753</v>
      </c>
      <c r="W24" s="23">
        <v>784.2155071973103</v>
      </c>
      <c r="X24" s="23">
        <v>156.8262333696219</v>
      </c>
      <c r="Y24" s="23">
        <v>1589.2412056260766</v>
      </c>
      <c r="Z24" s="23">
        <v>152.27797355850976</v>
      </c>
      <c r="AA24" s="23">
        <v>811.9260593924241</v>
      </c>
      <c r="AB24" s="23">
        <v>38.63533641742284</v>
      </c>
      <c r="AC24" s="23">
        <v>66.01916164654801</v>
      </c>
      <c r="AD24" s="23">
        <v>301.84590313895507</v>
      </c>
      <c r="AE24" s="23">
        <v>263.4180272031254</v>
      </c>
      <c r="AF24" s="23">
        <v>0</v>
      </c>
      <c r="AG24" s="24">
        <f t="shared" si="0"/>
        <v>5130.974945342338</v>
      </c>
      <c r="AH24" s="23">
        <v>7969.4457069858445</v>
      </c>
      <c r="AI24" s="23">
        <v>0</v>
      </c>
      <c r="AJ24" s="23">
        <v>0</v>
      </c>
      <c r="AK24" s="23">
        <v>0</v>
      </c>
      <c r="AL24" s="23">
        <v>0</v>
      </c>
      <c r="AM24" s="23">
        <v>1390.8119212643742</v>
      </c>
      <c r="AN24" s="23">
        <v>230.9853986642819</v>
      </c>
      <c r="AO24" s="24">
        <f t="shared" si="1"/>
        <v>14722.217972256838</v>
      </c>
    </row>
    <row r="25" spans="1:41" ht="12.75">
      <c r="A25" s="15" t="s">
        <v>134</v>
      </c>
      <c r="B25" s="18" t="s">
        <v>135</v>
      </c>
      <c r="C25" s="23">
        <v>77.68773752646732</v>
      </c>
      <c r="D25" s="23">
        <v>11.617175059465296</v>
      </c>
      <c r="E25" s="23">
        <v>0.7713776675236421</v>
      </c>
      <c r="F25" s="23">
        <v>76.39341550494004</v>
      </c>
      <c r="G25" s="23">
        <v>1173.78797217714</v>
      </c>
      <c r="H25" s="23">
        <v>250.73230889246196</v>
      </c>
      <c r="I25" s="23">
        <v>6.551072044296407</v>
      </c>
      <c r="J25" s="23">
        <v>189.69592044714403</v>
      </c>
      <c r="K25" s="23">
        <v>650.0900780872994</v>
      </c>
      <c r="L25" s="23">
        <v>426.6570549114442</v>
      </c>
      <c r="M25" s="23">
        <v>1183.081644602891</v>
      </c>
      <c r="N25" s="23">
        <v>297.1618057534306</v>
      </c>
      <c r="O25" s="23">
        <v>421.7027119095231</v>
      </c>
      <c r="P25" s="23">
        <v>828.3550386080522</v>
      </c>
      <c r="Q25" s="23">
        <v>331.587734990081</v>
      </c>
      <c r="R25" s="23">
        <v>244.42169715399058</v>
      </c>
      <c r="S25" s="23">
        <v>566.654747330288</v>
      </c>
      <c r="T25" s="23">
        <v>127.86943853828942</v>
      </c>
      <c r="U25" s="23">
        <v>290.03708412386555</v>
      </c>
      <c r="V25" s="23">
        <v>826.3741186443839</v>
      </c>
      <c r="W25" s="23">
        <v>9828.238631563467</v>
      </c>
      <c r="X25" s="23">
        <v>158.40735762944848</v>
      </c>
      <c r="Y25" s="23">
        <v>18938.334524842045</v>
      </c>
      <c r="Z25" s="23">
        <v>955.6409630930659</v>
      </c>
      <c r="AA25" s="23">
        <v>3549.3740462580286</v>
      </c>
      <c r="AB25" s="23">
        <v>416.5609732632447</v>
      </c>
      <c r="AC25" s="23">
        <v>57.250886063242724</v>
      </c>
      <c r="AD25" s="23">
        <v>292.68348451929296</v>
      </c>
      <c r="AE25" s="23">
        <v>400.98386327588435</v>
      </c>
      <c r="AF25" s="23">
        <v>0</v>
      </c>
      <c r="AG25" s="24">
        <f t="shared" si="0"/>
        <v>42578.7048644807</v>
      </c>
      <c r="AH25" s="23">
        <v>9129.24639152348</v>
      </c>
      <c r="AI25" s="23">
        <v>0</v>
      </c>
      <c r="AJ25" s="23">
        <v>4915.7</v>
      </c>
      <c r="AK25" s="23">
        <v>0</v>
      </c>
      <c r="AL25" s="23">
        <v>0</v>
      </c>
      <c r="AM25" s="23">
        <v>9411.235204513654</v>
      </c>
      <c r="AN25" s="23">
        <v>3584.3727446378625</v>
      </c>
      <c r="AO25" s="24">
        <f t="shared" si="1"/>
        <v>69619.25920515569</v>
      </c>
    </row>
    <row r="26" spans="1:41" ht="12.75">
      <c r="A26" s="15" t="s">
        <v>136</v>
      </c>
      <c r="B26" s="18" t="s">
        <v>137</v>
      </c>
      <c r="C26" s="23">
        <v>212.77022043028728</v>
      </c>
      <c r="D26" s="23">
        <v>7.645423099859527</v>
      </c>
      <c r="E26" s="23">
        <v>0.10832796333695016</v>
      </c>
      <c r="F26" s="23">
        <v>16.546151353719594</v>
      </c>
      <c r="G26" s="23">
        <v>415.3246610982778</v>
      </c>
      <c r="H26" s="23">
        <v>113.74018152462895</v>
      </c>
      <c r="I26" s="23">
        <v>3.0228149019464388</v>
      </c>
      <c r="J26" s="23">
        <v>53.29161357221456</v>
      </c>
      <c r="K26" s="23">
        <v>132.71211947345768</v>
      </c>
      <c r="L26" s="23">
        <v>49.61136228707245</v>
      </c>
      <c r="M26" s="23">
        <v>438.84170491078044</v>
      </c>
      <c r="N26" s="23">
        <v>86.1943768866469</v>
      </c>
      <c r="O26" s="23">
        <v>97.72413894354268</v>
      </c>
      <c r="P26" s="23">
        <v>339.9588488593828</v>
      </c>
      <c r="Q26" s="23">
        <v>155.77233408933117</v>
      </c>
      <c r="R26" s="23">
        <v>135.9118043238651</v>
      </c>
      <c r="S26" s="23">
        <v>227.08553156322182</v>
      </c>
      <c r="T26" s="23">
        <v>46.94814639316459</v>
      </c>
      <c r="U26" s="23">
        <v>190.70173755870388</v>
      </c>
      <c r="V26" s="23">
        <v>900.9331458327662</v>
      </c>
      <c r="W26" s="23">
        <v>1361.16732351258</v>
      </c>
      <c r="X26" s="23">
        <v>271.6383791456186</v>
      </c>
      <c r="Y26" s="23">
        <v>798.2442143023137</v>
      </c>
      <c r="Z26" s="23">
        <v>8033.672288473532</v>
      </c>
      <c r="AA26" s="23">
        <v>4628.099357729571</v>
      </c>
      <c r="AB26" s="23">
        <v>391.4414443075515</v>
      </c>
      <c r="AC26" s="23">
        <v>30.741994406399787</v>
      </c>
      <c r="AD26" s="23">
        <v>657.6121142094624</v>
      </c>
      <c r="AE26" s="23">
        <v>283.33053450083406</v>
      </c>
      <c r="AF26" s="23">
        <v>0</v>
      </c>
      <c r="AG26" s="24">
        <f t="shared" si="0"/>
        <v>20080.792295654068</v>
      </c>
      <c r="AH26" s="23">
        <v>9041.639805191473</v>
      </c>
      <c r="AI26" s="23">
        <v>0</v>
      </c>
      <c r="AJ26" s="23">
        <v>0</v>
      </c>
      <c r="AK26" s="23">
        <v>0</v>
      </c>
      <c r="AL26" s="23">
        <v>0</v>
      </c>
      <c r="AM26" s="23">
        <v>3602.8397252936556</v>
      </c>
      <c r="AN26" s="23">
        <v>1404.4814212167057</v>
      </c>
      <c r="AO26" s="24">
        <f t="shared" si="1"/>
        <v>34129.753247355904</v>
      </c>
    </row>
    <row r="27" spans="1:41" ht="12.75">
      <c r="A27" s="15" t="s">
        <v>138</v>
      </c>
      <c r="B27" s="18" t="s">
        <v>139</v>
      </c>
      <c r="C27" s="23">
        <v>90.76241786631029</v>
      </c>
      <c r="D27" s="23">
        <v>1.8033826649834255</v>
      </c>
      <c r="E27" s="23">
        <v>0.8698347472575022</v>
      </c>
      <c r="F27" s="23">
        <v>88.4701643470798</v>
      </c>
      <c r="G27" s="23">
        <v>2007.0322103595333</v>
      </c>
      <c r="H27" s="23">
        <v>419.90090885170196</v>
      </c>
      <c r="I27" s="23">
        <v>18.989113108004823</v>
      </c>
      <c r="J27" s="23">
        <v>158.76100533180582</v>
      </c>
      <c r="K27" s="23">
        <v>965.9006733777603</v>
      </c>
      <c r="L27" s="23">
        <v>309.17526785469954</v>
      </c>
      <c r="M27" s="23">
        <v>2615.5128372161635</v>
      </c>
      <c r="N27" s="23">
        <v>436.3957503249783</v>
      </c>
      <c r="O27" s="23">
        <v>356.50920764500864</v>
      </c>
      <c r="P27" s="23">
        <v>1049.1241373815953</v>
      </c>
      <c r="Q27" s="23">
        <v>557.854564265565</v>
      </c>
      <c r="R27" s="23">
        <v>987.1180873641338</v>
      </c>
      <c r="S27" s="23">
        <v>650.3897583445723</v>
      </c>
      <c r="T27" s="23">
        <v>161.53134532987838</v>
      </c>
      <c r="U27" s="23">
        <v>960.0563278909484</v>
      </c>
      <c r="V27" s="23">
        <v>2764.4056999536315</v>
      </c>
      <c r="W27" s="23">
        <v>13864.947662671317</v>
      </c>
      <c r="X27" s="23">
        <v>1648.367606337711</v>
      </c>
      <c r="Y27" s="23">
        <v>5119.083405383985</v>
      </c>
      <c r="Z27" s="23">
        <v>4896.174696481465</v>
      </c>
      <c r="AA27" s="23">
        <v>31550.988256297667</v>
      </c>
      <c r="AB27" s="23">
        <v>1966.863252223344</v>
      </c>
      <c r="AC27" s="23">
        <v>738.9073781367501</v>
      </c>
      <c r="AD27" s="23">
        <v>1640.9306814134786</v>
      </c>
      <c r="AE27" s="23">
        <v>2240.0991093839016</v>
      </c>
      <c r="AF27" s="23">
        <v>0</v>
      </c>
      <c r="AG27" s="24">
        <f t="shared" si="0"/>
        <v>78266.92474255522</v>
      </c>
      <c r="AH27" s="23">
        <v>29084.63793185338</v>
      </c>
      <c r="AI27" s="23">
        <v>127.1</v>
      </c>
      <c r="AJ27" s="23">
        <v>1157.5</v>
      </c>
      <c r="AK27" s="23">
        <v>5312.375360922429</v>
      </c>
      <c r="AL27" s="23">
        <v>0</v>
      </c>
      <c r="AM27" s="23">
        <v>13020.736536061484</v>
      </c>
      <c r="AN27" s="23">
        <v>2358.410572959566</v>
      </c>
      <c r="AO27" s="24">
        <f t="shared" si="1"/>
        <v>129327.68514435207</v>
      </c>
    </row>
    <row r="28" spans="1:41" ht="12.75">
      <c r="A28" s="15" t="s">
        <v>140</v>
      </c>
      <c r="B28" s="18" t="s">
        <v>78</v>
      </c>
      <c r="C28" s="23">
        <v>3.121052829438187</v>
      </c>
      <c r="D28" s="23">
        <v>0.04638821167672041</v>
      </c>
      <c r="E28" s="23">
        <v>0.002747504920716904</v>
      </c>
      <c r="F28" s="23">
        <v>0.569110478430913</v>
      </c>
      <c r="G28" s="23">
        <v>26.28500417244075</v>
      </c>
      <c r="H28" s="23">
        <v>5.045546934048555</v>
      </c>
      <c r="I28" s="23">
        <v>0.1739902182013816</v>
      </c>
      <c r="J28" s="23">
        <v>1.9783621440295793</v>
      </c>
      <c r="K28" s="23">
        <v>6.002384639823793</v>
      </c>
      <c r="L28" s="23">
        <v>8.003634600316794</v>
      </c>
      <c r="M28" s="23">
        <v>17.684965949675057</v>
      </c>
      <c r="N28" s="23">
        <v>2.7541408848720534</v>
      </c>
      <c r="O28" s="23">
        <v>3.7342829842191136</v>
      </c>
      <c r="P28" s="23">
        <v>12.65548797328525</v>
      </c>
      <c r="Q28" s="23">
        <v>6.3292346361611225</v>
      </c>
      <c r="R28" s="23">
        <v>5.676293960645441</v>
      </c>
      <c r="S28" s="23">
        <v>15.349549049841537</v>
      </c>
      <c r="T28" s="23">
        <v>2.0730322898833533</v>
      </c>
      <c r="U28" s="23">
        <v>3.0659528177215885</v>
      </c>
      <c r="V28" s="23">
        <v>19.91810215437694</v>
      </c>
      <c r="W28" s="23">
        <v>20.697759093634733</v>
      </c>
      <c r="X28" s="23">
        <v>5.671752159824452</v>
      </c>
      <c r="Y28" s="23">
        <v>22.528707981367386</v>
      </c>
      <c r="Z28" s="23">
        <v>32.48766582372518</v>
      </c>
      <c r="AA28" s="23">
        <v>36.41833750970279</v>
      </c>
      <c r="AB28" s="23">
        <v>0</v>
      </c>
      <c r="AC28" s="23">
        <v>0.2993653133531564</v>
      </c>
      <c r="AD28" s="23">
        <v>8.311761397300492</v>
      </c>
      <c r="AE28" s="23">
        <v>5.082216722138403</v>
      </c>
      <c r="AF28" s="23">
        <v>0</v>
      </c>
      <c r="AG28" s="24">
        <f t="shared" si="0"/>
        <v>271.96683043505544</v>
      </c>
      <c r="AH28" s="23">
        <v>969.45</v>
      </c>
      <c r="AI28" s="23">
        <v>0</v>
      </c>
      <c r="AJ28" s="23">
        <v>22809.6</v>
      </c>
      <c r="AK28" s="23">
        <v>0</v>
      </c>
      <c r="AL28" s="23">
        <v>0</v>
      </c>
      <c r="AM28" s="23">
        <v>0</v>
      </c>
      <c r="AN28" s="23">
        <v>0</v>
      </c>
      <c r="AO28" s="24">
        <f t="shared" si="1"/>
        <v>24051.016830435055</v>
      </c>
    </row>
    <row r="29" spans="1:41" ht="12.75">
      <c r="A29" s="15" t="s">
        <v>141</v>
      </c>
      <c r="B29" s="18" t="s">
        <v>1</v>
      </c>
      <c r="C29" s="23">
        <v>0</v>
      </c>
      <c r="D29" s="23">
        <v>0</v>
      </c>
      <c r="E29" s="23">
        <v>0.0057603426261927685</v>
      </c>
      <c r="F29" s="23">
        <v>1.6590951960381173</v>
      </c>
      <c r="G29" s="23">
        <v>14.783128491644476</v>
      </c>
      <c r="H29" s="23">
        <v>1.8156565265254234</v>
      </c>
      <c r="I29" s="23">
        <v>0.3583673420374926</v>
      </c>
      <c r="J29" s="23">
        <v>0.019420508643779276</v>
      </c>
      <c r="K29" s="23">
        <v>4.877114743717173</v>
      </c>
      <c r="L29" s="23">
        <v>1.9732209886933894</v>
      </c>
      <c r="M29" s="23">
        <v>10.005020036684826</v>
      </c>
      <c r="N29" s="23">
        <v>2.9046210755573627</v>
      </c>
      <c r="O29" s="23">
        <v>2.5015917512087014</v>
      </c>
      <c r="P29" s="23">
        <v>20.532424558263667</v>
      </c>
      <c r="Q29" s="23">
        <v>7.28701146768885</v>
      </c>
      <c r="R29" s="23">
        <v>10.11025664529847</v>
      </c>
      <c r="S29" s="23">
        <v>5.9390473817497496</v>
      </c>
      <c r="T29" s="23">
        <v>1.6802477017747535</v>
      </c>
      <c r="U29" s="23">
        <v>5.887030307752223</v>
      </c>
      <c r="V29" s="23">
        <v>16.28923677078865</v>
      </c>
      <c r="W29" s="23">
        <v>80.4217346614205</v>
      </c>
      <c r="X29" s="23">
        <v>7.3235251456502946</v>
      </c>
      <c r="Y29" s="23">
        <v>52.84225121226487</v>
      </c>
      <c r="Z29" s="23">
        <v>48.16899508747802</v>
      </c>
      <c r="AA29" s="23">
        <v>143.2863528920738</v>
      </c>
      <c r="AB29" s="23">
        <v>1.077805943827072</v>
      </c>
      <c r="AC29" s="23">
        <v>1.5069666195032214</v>
      </c>
      <c r="AD29" s="23">
        <v>13.756604505803287</v>
      </c>
      <c r="AE29" s="23">
        <v>24.095289689036623</v>
      </c>
      <c r="AF29" s="23">
        <v>0</v>
      </c>
      <c r="AG29" s="24">
        <f t="shared" si="0"/>
        <v>481.107777593751</v>
      </c>
      <c r="AH29" s="23">
        <v>718.8322011807651</v>
      </c>
      <c r="AI29" s="23">
        <v>285.1</v>
      </c>
      <c r="AJ29" s="23">
        <v>16927.3</v>
      </c>
      <c r="AK29" s="23">
        <v>0</v>
      </c>
      <c r="AL29" s="23">
        <v>0</v>
      </c>
      <c r="AM29" s="23">
        <v>32.3747384250132</v>
      </c>
      <c r="AN29" s="23">
        <v>5.0973525843849</v>
      </c>
      <c r="AO29" s="24">
        <f t="shared" si="1"/>
        <v>18449.81206978391</v>
      </c>
    </row>
    <row r="30" spans="1:41" ht="12.75">
      <c r="A30" s="15" t="s">
        <v>142</v>
      </c>
      <c r="B30" s="18" t="s">
        <v>79</v>
      </c>
      <c r="C30" s="23">
        <v>230.8094459977788</v>
      </c>
      <c r="D30" s="23">
        <v>0</v>
      </c>
      <c r="E30" s="23">
        <v>0.001143931707146281</v>
      </c>
      <c r="F30" s="23">
        <v>0.22742250319486368</v>
      </c>
      <c r="G30" s="23">
        <v>111.27995174000935</v>
      </c>
      <c r="H30" s="23">
        <v>2.0783235065976164</v>
      </c>
      <c r="I30" s="23">
        <v>0.6990458460714435</v>
      </c>
      <c r="J30" s="23">
        <v>0.5589629136293026</v>
      </c>
      <c r="K30" s="23">
        <v>2.747971318696116</v>
      </c>
      <c r="L30" s="23">
        <v>1.601085097015252</v>
      </c>
      <c r="M30" s="23">
        <v>20.668725429856067</v>
      </c>
      <c r="N30" s="23">
        <v>5.756842839372164</v>
      </c>
      <c r="O30" s="23">
        <v>2.8189396947812644</v>
      </c>
      <c r="P30" s="23">
        <v>1.3812243871357937</v>
      </c>
      <c r="Q30" s="23">
        <v>6.6537092577116095</v>
      </c>
      <c r="R30" s="23">
        <v>2.791788164872155</v>
      </c>
      <c r="S30" s="23">
        <v>5.894217090980918</v>
      </c>
      <c r="T30" s="23">
        <v>1.383022629606066</v>
      </c>
      <c r="U30" s="23">
        <v>0.9553080366946238</v>
      </c>
      <c r="V30" s="23">
        <v>5.489573973532377</v>
      </c>
      <c r="W30" s="23">
        <v>16.986928331395656</v>
      </c>
      <c r="X30" s="23">
        <v>2.7338518181063223</v>
      </c>
      <c r="Y30" s="23">
        <v>14.716103514065042</v>
      </c>
      <c r="Z30" s="23">
        <v>0.020964443891419327</v>
      </c>
      <c r="AA30" s="23">
        <v>9.474492320645387</v>
      </c>
      <c r="AB30" s="23">
        <v>89.32307532652148</v>
      </c>
      <c r="AC30" s="23">
        <v>7.183774394442901</v>
      </c>
      <c r="AD30" s="23">
        <v>2483.108126464034</v>
      </c>
      <c r="AE30" s="23">
        <v>7.550890752759386</v>
      </c>
      <c r="AF30" s="23">
        <v>0</v>
      </c>
      <c r="AG30" s="24">
        <f t="shared" si="0"/>
        <v>3034.894911725104</v>
      </c>
      <c r="AH30" s="23">
        <v>7336.3648201290935</v>
      </c>
      <c r="AI30" s="23">
        <v>1152.3</v>
      </c>
      <c r="AJ30" s="23">
        <v>19153.515854620953</v>
      </c>
      <c r="AK30" s="23">
        <v>0</v>
      </c>
      <c r="AL30" s="23">
        <v>0</v>
      </c>
      <c r="AM30" s="23">
        <v>24.744217598592158</v>
      </c>
      <c r="AN30" s="23">
        <v>3.895938860383641</v>
      </c>
      <c r="AO30" s="24">
        <f t="shared" si="1"/>
        <v>30705.715742934124</v>
      </c>
    </row>
    <row r="31" spans="1:41" ht="12.75">
      <c r="A31" s="15" t="s">
        <v>143</v>
      </c>
      <c r="B31" s="18" t="s">
        <v>144</v>
      </c>
      <c r="C31" s="23">
        <v>67.14525876692254</v>
      </c>
      <c r="D31" s="23">
        <v>0</v>
      </c>
      <c r="E31" s="23">
        <v>0.08819505885720931</v>
      </c>
      <c r="F31" s="23">
        <v>4.569655606123254</v>
      </c>
      <c r="G31" s="23">
        <v>145.8799535985282</v>
      </c>
      <c r="H31" s="23">
        <v>20.236227277949936</v>
      </c>
      <c r="I31" s="23">
        <v>0.9953730305466035</v>
      </c>
      <c r="J31" s="23">
        <v>12.908355856149166</v>
      </c>
      <c r="K31" s="23">
        <v>85.50966874414699</v>
      </c>
      <c r="L31" s="23">
        <v>17.12666880587173</v>
      </c>
      <c r="M31" s="23">
        <v>141.70982290426906</v>
      </c>
      <c r="N31" s="23">
        <v>25.10419814655221</v>
      </c>
      <c r="O31" s="23">
        <v>49.86273292596718</v>
      </c>
      <c r="P31" s="23">
        <v>147.7135198359457</v>
      </c>
      <c r="Q31" s="23">
        <v>27.133225426590222</v>
      </c>
      <c r="R31" s="23">
        <v>22.759500830473023</v>
      </c>
      <c r="S31" s="23">
        <v>28.17150330098338</v>
      </c>
      <c r="T31" s="23">
        <v>13.49433327153805</v>
      </c>
      <c r="U31" s="23">
        <v>426.67458027825995</v>
      </c>
      <c r="V31" s="23">
        <v>207.74705781488606</v>
      </c>
      <c r="W31" s="23">
        <v>942.6084304179459</v>
      </c>
      <c r="X31" s="23">
        <v>137.05068622402098</v>
      </c>
      <c r="Y31" s="23">
        <v>222.93289984686527</v>
      </c>
      <c r="Z31" s="23">
        <v>114.51902939271879</v>
      </c>
      <c r="AA31" s="23">
        <v>1496.8122223018822</v>
      </c>
      <c r="AB31" s="23">
        <v>130.51818687767525</v>
      </c>
      <c r="AC31" s="23">
        <v>31.886714170411516</v>
      </c>
      <c r="AD31" s="23">
        <v>261.9528202617748</v>
      </c>
      <c r="AE31" s="23">
        <v>2828.627359940936</v>
      </c>
      <c r="AF31" s="23">
        <v>0</v>
      </c>
      <c r="AG31" s="24">
        <f t="shared" si="0"/>
        <v>7611.738180914792</v>
      </c>
      <c r="AH31" s="23">
        <v>4976.495322703102</v>
      </c>
      <c r="AI31" s="23">
        <v>1633.3</v>
      </c>
      <c r="AJ31" s="23">
        <v>1618.6</v>
      </c>
      <c r="AK31" s="23">
        <v>290.41552067577095</v>
      </c>
      <c r="AL31" s="23">
        <v>0</v>
      </c>
      <c r="AM31" s="23">
        <v>746.3156963645904</v>
      </c>
      <c r="AN31" s="23">
        <v>166.8996966635903</v>
      </c>
      <c r="AO31" s="24">
        <f t="shared" si="1"/>
        <v>17043.764417321843</v>
      </c>
    </row>
    <row r="32" spans="1:41" ht="12.75">
      <c r="A32" s="15" t="s">
        <v>145</v>
      </c>
      <c r="B32" s="18" t="s">
        <v>80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4">
        <f t="shared" si="0"/>
        <v>0</v>
      </c>
      <c r="AH32" s="23">
        <v>644.2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4">
        <f t="shared" si="1"/>
        <v>644.2</v>
      </c>
    </row>
    <row r="33" spans="1:41" ht="12.75">
      <c r="A33" s="19"/>
      <c r="B33" s="22" t="s">
        <v>48</v>
      </c>
      <c r="C33" s="24">
        <f aca="true" t="shared" si="2" ref="C33:AF33">SUM(C3:C32)</f>
        <v>3762.2360358179335</v>
      </c>
      <c r="D33" s="24">
        <f t="shared" si="2"/>
        <v>85.48304779044744</v>
      </c>
      <c r="E33" s="24">
        <f t="shared" si="2"/>
        <v>5.012819795829733</v>
      </c>
      <c r="F33" s="24">
        <f t="shared" si="2"/>
        <v>672.5537622982454</v>
      </c>
      <c r="G33" s="24">
        <f t="shared" si="2"/>
        <v>21713.952015605653</v>
      </c>
      <c r="H33" s="24">
        <f t="shared" si="2"/>
        <v>4639.349753301917</v>
      </c>
      <c r="I33" s="24">
        <f t="shared" si="2"/>
        <v>149.4974558254491</v>
      </c>
      <c r="J33" s="24">
        <f t="shared" si="2"/>
        <v>2181.196162789765</v>
      </c>
      <c r="K33" s="24">
        <f t="shared" si="2"/>
        <v>6520.674397486759</v>
      </c>
      <c r="L33" s="24">
        <f t="shared" si="2"/>
        <v>15836.463801204076</v>
      </c>
      <c r="M33" s="24">
        <f t="shared" si="2"/>
        <v>28009.925912143673</v>
      </c>
      <c r="N33" s="24">
        <f t="shared" si="2"/>
        <v>3671.8412164554948</v>
      </c>
      <c r="O33" s="24">
        <f t="shared" si="2"/>
        <v>4239.383498731292</v>
      </c>
      <c r="P33" s="24">
        <f t="shared" si="2"/>
        <v>22237.786468615806</v>
      </c>
      <c r="Q33" s="24">
        <f t="shared" si="2"/>
        <v>6948.281296818674</v>
      </c>
      <c r="R33" s="24">
        <f t="shared" si="2"/>
        <v>6279.395234441605</v>
      </c>
      <c r="S33" s="24">
        <f t="shared" si="2"/>
        <v>17497.92460112279</v>
      </c>
      <c r="T33" s="24">
        <f t="shared" si="2"/>
        <v>2225.679245938107</v>
      </c>
      <c r="U33" s="24">
        <f t="shared" si="2"/>
        <v>5066.236944139893</v>
      </c>
      <c r="V33" s="24">
        <f t="shared" si="2"/>
        <v>29673.736919264422</v>
      </c>
      <c r="W33" s="24">
        <f t="shared" si="2"/>
        <v>38344.427666743046</v>
      </c>
      <c r="X33" s="24">
        <f t="shared" si="2"/>
        <v>6786.643193420772</v>
      </c>
      <c r="Y33" s="24">
        <f t="shared" si="2"/>
        <v>34591.78463669457</v>
      </c>
      <c r="Z33" s="24">
        <f t="shared" si="2"/>
        <v>14705.27821401752</v>
      </c>
      <c r="AA33" s="24">
        <f t="shared" si="2"/>
        <v>50328.21105501061</v>
      </c>
      <c r="AB33" s="24">
        <f t="shared" si="2"/>
        <v>4908.728232911006</v>
      </c>
      <c r="AC33" s="24">
        <f t="shared" si="2"/>
        <v>1609.7678852961737</v>
      </c>
      <c r="AD33" s="24">
        <f t="shared" si="2"/>
        <v>10743.300075850068</v>
      </c>
      <c r="AE33" s="24">
        <f t="shared" si="2"/>
        <v>8225.239125305545</v>
      </c>
      <c r="AF33" s="24">
        <f t="shared" si="2"/>
        <v>0</v>
      </c>
      <c r="AG33" s="24">
        <f t="shared" si="0"/>
        <v>351659.9906748372</v>
      </c>
      <c r="AH33" s="24">
        <f aca="true" t="shared" si="3" ref="AH33:AN33">SUM(AH3:AH32)</f>
        <v>133496.11591986576</v>
      </c>
      <c r="AI33" s="24">
        <f t="shared" si="3"/>
        <v>3211.7809772683913</v>
      </c>
      <c r="AJ33" s="24">
        <f t="shared" si="3"/>
        <v>68761.53714336592</v>
      </c>
      <c r="AK33" s="24">
        <f t="shared" si="3"/>
        <v>55682.36055781727</v>
      </c>
      <c r="AL33" s="24">
        <f t="shared" si="3"/>
        <v>3456.695677490065</v>
      </c>
      <c r="AM33" s="24">
        <f t="shared" si="3"/>
        <v>178716.778784559</v>
      </c>
      <c r="AN33" s="24">
        <f t="shared" si="3"/>
        <v>57567.92137703909</v>
      </c>
      <c r="AO33" s="24">
        <f>SUM(AG33:AN33)</f>
        <v>852553.1811122426</v>
      </c>
    </row>
    <row r="34" spans="1:41" ht="12.75">
      <c r="A34" s="19" t="s">
        <v>6</v>
      </c>
      <c r="B34" s="22" t="s">
        <v>7</v>
      </c>
      <c r="C34" s="23">
        <v>339.90161876619067</v>
      </c>
      <c r="D34" s="23">
        <v>0.026315315027680426</v>
      </c>
      <c r="E34" s="23">
        <v>0.01125038904893531</v>
      </c>
      <c r="F34" s="23">
        <v>0.40942472173947314</v>
      </c>
      <c r="G34" s="23">
        <v>36.2865135385631</v>
      </c>
      <c r="H34" s="23">
        <v>3.098725708939445</v>
      </c>
      <c r="I34" s="23">
        <v>0.33438411316001676</v>
      </c>
      <c r="J34" s="23">
        <v>0.6446797235952642</v>
      </c>
      <c r="K34" s="23">
        <v>9.55080936879772</v>
      </c>
      <c r="L34" s="23">
        <v>1.8082406375283715</v>
      </c>
      <c r="M34" s="23">
        <v>21.36312098291878</v>
      </c>
      <c r="N34" s="23">
        <v>0.775269988155469</v>
      </c>
      <c r="O34" s="23">
        <v>4.610572965343009</v>
      </c>
      <c r="P34" s="23">
        <v>21.76232832900671</v>
      </c>
      <c r="Q34" s="23">
        <v>10.442685782571742</v>
      </c>
      <c r="R34" s="23">
        <v>23.799884093819724</v>
      </c>
      <c r="S34" s="23">
        <v>2.9870340281910526</v>
      </c>
      <c r="T34" s="23">
        <v>1.8195669617259527</v>
      </c>
      <c r="U34" s="23">
        <v>8.266193083149945</v>
      </c>
      <c r="V34" s="23">
        <v>41.82662225129182</v>
      </c>
      <c r="W34" s="23">
        <v>148.7307677272009</v>
      </c>
      <c r="X34" s="23">
        <v>0</v>
      </c>
      <c r="Y34" s="23">
        <v>438.90361709447177</v>
      </c>
      <c r="Z34" s="23">
        <v>633.1053158013983</v>
      </c>
      <c r="AA34" s="23">
        <v>1135.4115529093376</v>
      </c>
      <c r="AB34" s="23">
        <v>816.1856105627287</v>
      </c>
      <c r="AC34" s="23">
        <v>173.19539054984</v>
      </c>
      <c r="AD34" s="23">
        <v>993.7994485578097</v>
      </c>
      <c r="AE34" s="23">
        <v>317.79938001835643</v>
      </c>
      <c r="AF34" s="23">
        <v>0</v>
      </c>
      <c r="AG34" s="24">
        <f t="shared" si="0"/>
        <v>5186.856323969909</v>
      </c>
      <c r="AH34" s="23">
        <v>12006.010524942454</v>
      </c>
      <c r="AI34" s="23">
        <v>1.8094823548001513</v>
      </c>
      <c r="AJ34" s="23">
        <v>174.1318627309579</v>
      </c>
      <c r="AK34" s="23">
        <v>3993.7292111241823</v>
      </c>
      <c r="AL34" s="23">
        <v>0</v>
      </c>
      <c r="AM34" s="23">
        <v>0</v>
      </c>
      <c r="AN34" s="23">
        <v>0</v>
      </c>
      <c r="AO34" s="24">
        <f>SUM(AG34:AN34)</f>
        <v>21362.537405122304</v>
      </c>
    </row>
    <row r="35" spans="1:41" ht="12.75">
      <c r="A35" s="19" t="s">
        <v>4</v>
      </c>
      <c r="B35" s="32" t="s">
        <v>175</v>
      </c>
      <c r="C35" s="23">
        <v>56.94318203858078</v>
      </c>
      <c r="D35" s="23">
        <v>1.4393842443926703</v>
      </c>
      <c r="E35" s="23">
        <v>0.029909868532366657</v>
      </c>
      <c r="F35" s="23">
        <v>2.655585759168998</v>
      </c>
      <c r="G35" s="23">
        <v>19.396253115294982</v>
      </c>
      <c r="H35" s="23">
        <v>60.26272283861006</v>
      </c>
      <c r="I35" s="23">
        <v>1.122360527864166</v>
      </c>
      <c r="J35" s="23">
        <v>14.739782029315268</v>
      </c>
      <c r="K35" s="23">
        <v>6.5579074463971985</v>
      </c>
      <c r="L35" s="23">
        <v>11.92638516639244</v>
      </c>
      <c r="M35" s="23">
        <v>140.9646118694161</v>
      </c>
      <c r="N35" s="23">
        <v>19.549783597650787</v>
      </c>
      <c r="O35" s="23">
        <v>19.408127881449325</v>
      </c>
      <c r="P35" s="23">
        <v>62.22639554910198</v>
      </c>
      <c r="Q35" s="23">
        <v>24.672826639123176</v>
      </c>
      <c r="R35" s="23">
        <v>25.980868942779416</v>
      </c>
      <c r="S35" s="23">
        <v>12.12086904390514</v>
      </c>
      <c r="T35" s="23">
        <v>11.84611324950582</v>
      </c>
      <c r="U35" s="23">
        <v>32.26363257180014</v>
      </c>
      <c r="V35" s="23">
        <v>186.4544186480371</v>
      </c>
      <c r="W35" s="23">
        <v>387.40674459971</v>
      </c>
      <c r="X35" s="23">
        <v>323.55934771421215</v>
      </c>
      <c r="Y35" s="23">
        <v>610.4165320766534</v>
      </c>
      <c r="Z35" s="23">
        <v>-11.937913422373171</v>
      </c>
      <c r="AA35" s="23">
        <v>675.2380974645773</v>
      </c>
      <c r="AB35" s="23">
        <v>96.08098860930569</v>
      </c>
      <c r="AC35" s="23">
        <v>11.252785266275115</v>
      </c>
      <c r="AD35" s="23">
        <v>184.20823896088606</v>
      </c>
      <c r="AE35" s="23">
        <v>93.82970754911247</v>
      </c>
      <c r="AF35" s="23">
        <v>0</v>
      </c>
      <c r="AG35" s="24">
        <f t="shared" si="0"/>
        <v>3080.615649845677</v>
      </c>
      <c r="AH35" s="23">
        <v>5117.356210269257</v>
      </c>
      <c r="AI35" s="23">
        <v>0.4095403768083852</v>
      </c>
      <c r="AJ35" s="23">
        <v>88.53099390312838</v>
      </c>
      <c r="AK35" s="23">
        <v>3103.9750902648334</v>
      </c>
      <c r="AL35" s="23">
        <v>-102.0238370773323</v>
      </c>
      <c r="AM35" s="23">
        <v>496.76680721762307</v>
      </c>
      <c r="AN35" s="23">
        <v>-142.52995207924442</v>
      </c>
      <c r="AO35" s="24">
        <f>SUM(AG35:AN35)</f>
        <v>11643.10050272075</v>
      </c>
    </row>
    <row r="36" spans="1:41" ht="12.75">
      <c r="A36" s="19"/>
      <c r="B36" s="22" t="s">
        <v>26</v>
      </c>
      <c r="C36" s="24">
        <f>SUM(C33:C35)</f>
        <v>4159.080836622705</v>
      </c>
      <c r="D36" s="24">
        <f aca="true" t="shared" si="4" ref="D36:AH36">SUM(D33:D35)</f>
        <v>86.94874734986779</v>
      </c>
      <c r="E36" s="24">
        <f t="shared" si="4"/>
        <v>5.053980053411036</v>
      </c>
      <c r="F36" s="24">
        <f t="shared" si="4"/>
        <v>675.6187727791538</v>
      </c>
      <c r="G36" s="24">
        <f t="shared" si="4"/>
        <v>21769.63478225951</v>
      </c>
      <c r="H36" s="24">
        <f t="shared" si="4"/>
        <v>4702.711201849466</v>
      </c>
      <c r="I36" s="24">
        <f t="shared" si="4"/>
        <v>150.95420046647328</v>
      </c>
      <c r="J36" s="24">
        <f t="shared" si="4"/>
        <v>2196.5806245426757</v>
      </c>
      <c r="K36" s="24">
        <f t="shared" si="4"/>
        <v>6536.783114301954</v>
      </c>
      <c r="L36" s="24">
        <f t="shared" si="4"/>
        <v>15850.198427007997</v>
      </c>
      <c r="M36" s="24">
        <f t="shared" si="4"/>
        <v>28172.253644996006</v>
      </c>
      <c r="N36" s="24">
        <f t="shared" si="4"/>
        <v>3692.166270041301</v>
      </c>
      <c r="O36" s="24">
        <f t="shared" si="4"/>
        <v>4263.402199578084</v>
      </c>
      <c r="P36" s="24">
        <f t="shared" si="4"/>
        <v>22321.775192493915</v>
      </c>
      <c r="Q36" s="24">
        <f t="shared" si="4"/>
        <v>6983.396809240368</v>
      </c>
      <c r="R36" s="24">
        <f t="shared" si="4"/>
        <v>6329.175987478204</v>
      </c>
      <c r="S36" s="24">
        <f t="shared" si="4"/>
        <v>17513.03250419489</v>
      </c>
      <c r="T36" s="24">
        <f t="shared" si="4"/>
        <v>2239.344926149339</v>
      </c>
      <c r="U36" s="24">
        <f t="shared" si="4"/>
        <v>5106.766769794844</v>
      </c>
      <c r="V36" s="24">
        <f t="shared" si="4"/>
        <v>29902.01796016375</v>
      </c>
      <c r="W36" s="24">
        <f t="shared" si="4"/>
        <v>38880.56517906996</v>
      </c>
      <c r="X36" s="24">
        <f t="shared" si="4"/>
        <v>7110.202541134984</v>
      </c>
      <c r="Y36" s="24">
        <f t="shared" si="4"/>
        <v>35641.1047858657</v>
      </c>
      <c r="Z36" s="24">
        <f t="shared" si="4"/>
        <v>15326.445616396546</v>
      </c>
      <c r="AA36" s="24">
        <f t="shared" si="4"/>
        <v>52138.860705384526</v>
      </c>
      <c r="AB36" s="24">
        <f t="shared" si="4"/>
        <v>5820.99483208304</v>
      </c>
      <c r="AC36" s="24">
        <f t="shared" si="4"/>
        <v>1794.216061112289</v>
      </c>
      <c r="AD36" s="24">
        <f t="shared" si="4"/>
        <v>11921.307763368763</v>
      </c>
      <c r="AE36" s="24">
        <f t="shared" si="4"/>
        <v>8636.868212873012</v>
      </c>
      <c r="AF36" s="24">
        <f t="shared" si="4"/>
        <v>0</v>
      </c>
      <c r="AG36" s="24">
        <f t="shared" si="0"/>
        <v>359927.4626486527</v>
      </c>
      <c r="AH36" s="24">
        <f t="shared" si="4"/>
        <v>150619.48265507747</v>
      </c>
      <c r="AI36" s="24">
        <f aca="true" t="shared" si="5" ref="AI36:AN36">SUM(AI33:AI35)</f>
        <v>3214</v>
      </c>
      <c r="AJ36" s="24">
        <f t="shared" si="5"/>
        <v>69024.2</v>
      </c>
      <c r="AK36" s="24">
        <f t="shared" si="5"/>
        <v>62780.064859206286</v>
      </c>
      <c r="AL36" s="24">
        <f t="shared" si="5"/>
        <v>3354.6718404127328</v>
      </c>
      <c r="AM36" s="24">
        <f t="shared" si="5"/>
        <v>179213.5455917766</v>
      </c>
      <c r="AN36" s="24">
        <f t="shared" si="5"/>
        <v>57425.391424959846</v>
      </c>
      <c r="AO36" s="24">
        <f>SUM(AG36:AN36)</f>
        <v>885558.8190200857</v>
      </c>
    </row>
    <row r="37" spans="1:41" ht="12.75">
      <c r="A37" s="19" t="s">
        <v>8</v>
      </c>
      <c r="B37" s="22" t="s">
        <v>9</v>
      </c>
      <c r="C37" s="23">
        <v>496.13560847888243</v>
      </c>
      <c r="D37" s="23">
        <v>33.90745112670925</v>
      </c>
      <c r="E37" s="23">
        <v>1.3097714894453976</v>
      </c>
      <c r="F37" s="23">
        <v>218.58027292969734</v>
      </c>
      <c r="G37" s="23">
        <v>3502.990883585385</v>
      </c>
      <c r="H37" s="23">
        <v>1214.6593580375866</v>
      </c>
      <c r="I37" s="23">
        <v>48.9214850001566</v>
      </c>
      <c r="J37" s="23">
        <v>434.8594092684075</v>
      </c>
      <c r="K37" s="23">
        <v>2130.5450465710965</v>
      </c>
      <c r="L37" s="23">
        <v>266.05624190118124</v>
      </c>
      <c r="M37" s="23">
        <v>4806.179231128356</v>
      </c>
      <c r="N37" s="23">
        <v>1342.3840364168664</v>
      </c>
      <c r="O37" s="23">
        <v>1497.3418595057406</v>
      </c>
      <c r="P37" s="23">
        <v>4434.018304610479</v>
      </c>
      <c r="Q37" s="23">
        <v>2368.4965534093894</v>
      </c>
      <c r="R37" s="23">
        <v>2681.9171823956895</v>
      </c>
      <c r="S37" s="23">
        <v>2609.8831526904164</v>
      </c>
      <c r="T37" s="23">
        <v>652.2064001529134</v>
      </c>
      <c r="U37" s="23">
        <v>2035.4988539776996</v>
      </c>
      <c r="V37" s="23">
        <v>6867.90059883914</v>
      </c>
      <c r="W37" s="23">
        <v>19567.74304778903</v>
      </c>
      <c r="X37" s="23">
        <v>2439.6413998878425</v>
      </c>
      <c r="Y37" s="23">
        <v>12565.408952284844</v>
      </c>
      <c r="Z37" s="23">
        <v>8274.129328324932</v>
      </c>
      <c r="AA37" s="23">
        <v>20084.98221755017</v>
      </c>
      <c r="AB37" s="23">
        <v>17162.556691256053</v>
      </c>
      <c r="AC37" s="23">
        <v>15897.288052824246</v>
      </c>
      <c r="AD37" s="23">
        <v>13678.757382729189</v>
      </c>
      <c r="AE37" s="23">
        <v>4391.509418551252</v>
      </c>
      <c r="AF37" s="23">
        <v>644.2</v>
      </c>
      <c r="AG37" s="24">
        <f t="shared" si="0"/>
        <v>152350.0081927128</v>
      </c>
      <c r="AH37" s="23"/>
      <c r="AI37" s="23"/>
      <c r="AJ37" s="23"/>
      <c r="AK37" s="23"/>
      <c r="AL37" s="23"/>
      <c r="AM37" s="23"/>
      <c r="AN37" s="23"/>
      <c r="AO37" s="23"/>
    </row>
    <row r="38" spans="1:41" ht="12.75">
      <c r="A38" s="19" t="s">
        <v>39</v>
      </c>
      <c r="B38" s="22" t="s">
        <v>57</v>
      </c>
      <c r="C38" s="23">
        <v>10.953189389210657</v>
      </c>
      <c r="D38" s="23">
        <v>1.4952740147189956</v>
      </c>
      <c r="E38" s="23">
        <v>0.05261442715617683</v>
      </c>
      <c r="F38" s="23">
        <v>23.957891946473964</v>
      </c>
      <c r="G38" s="23">
        <v>105.20913168002389</v>
      </c>
      <c r="H38" s="23">
        <v>24.851880456111502</v>
      </c>
      <c r="I38" s="23">
        <v>0.7365913369213768</v>
      </c>
      <c r="J38" s="23">
        <v>7.938945033238237</v>
      </c>
      <c r="K38" s="23">
        <v>42.99570469439709</v>
      </c>
      <c r="L38" s="23">
        <v>16.49421374552549</v>
      </c>
      <c r="M38" s="23">
        <v>122.34813676577164</v>
      </c>
      <c r="N38" s="23">
        <v>16.926851607042273</v>
      </c>
      <c r="O38" s="23">
        <v>56.28441812426929</v>
      </c>
      <c r="P38" s="23">
        <v>111.19074280314676</v>
      </c>
      <c r="Q38" s="23">
        <v>16.480304205480714</v>
      </c>
      <c r="R38" s="23">
        <v>15.112300333146308</v>
      </c>
      <c r="S38" s="23">
        <v>31.74893891481851</v>
      </c>
      <c r="T38" s="23">
        <v>12.633607564154518</v>
      </c>
      <c r="U38" s="23">
        <v>158.46067092634075</v>
      </c>
      <c r="V38" s="23">
        <v>88.45064965472238</v>
      </c>
      <c r="W38" s="23">
        <v>644.3289589732769</v>
      </c>
      <c r="X38" s="23">
        <v>98.40184680227918</v>
      </c>
      <c r="Y38" s="23">
        <v>168.64535820392894</v>
      </c>
      <c r="Z38" s="23">
        <v>348.03941469120946</v>
      </c>
      <c r="AA38" s="23">
        <v>2978.205865510105</v>
      </c>
      <c r="AB38" s="23">
        <v>0</v>
      </c>
      <c r="AC38" s="23">
        <v>2.422662869046804</v>
      </c>
      <c r="AD38" s="23">
        <v>43.63307488043545</v>
      </c>
      <c r="AE38" s="23">
        <v>179.30334015183723</v>
      </c>
      <c r="AF38" s="23">
        <v>0</v>
      </c>
      <c r="AG38" s="24">
        <f t="shared" si="0"/>
        <v>5327.302579704789</v>
      </c>
      <c r="AH38" s="23"/>
      <c r="AI38" s="23"/>
      <c r="AJ38" s="23"/>
      <c r="AK38" s="23"/>
      <c r="AL38" s="23"/>
      <c r="AM38" s="23"/>
      <c r="AN38" s="25"/>
      <c r="AO38" s="23"/>
    </row>
    <row r="39" spans="1:41" ht="12.75">
      <c r="A39" s="19" t="s">
        <v>62</v>
      </c>
      <c r="B39" s="22" t="s">
        <v>55</v>
      </c>
      <c r="C39" s="23">
        <v>360.4570007324219</v>
      </c>
      <c r="D39" s="23">
        <v>4.496350288391113</v>
      </c>
      <c r="E39" s="23">
        <v>0.004315970429777526</v>
      </c>
      <c r="F39" s="23">
        <v>0.9595512195772844</v>
      </c>
      <c r="G39" s="23">
        <v>46.533619279845205</v>
      </c>
      <c r="H39" s="23">
        <v>19.481281134173408</v>
      </c>
      <c r="I39" s="23">
        <v>0.28092214465141296</v>
      </c>
      <c r="J39" s="23">
        <v>20.44514274597168</v>
      </c>
      <c r="K39" s="23">
        <v>34.050891530861364</v>
      </c>
      <c r="L39" s="23">
        <v>0</v>
      </c>
      <c r="M39" s="23">
        <v>33.740807794718016</v>
      </c>
      <c r="N39" s="23">
        <v>14.76835161469971</v>
      </c>
      <c r="O39" s="23">
        <v>27.749095429815984</v>
      </c>
      <c r="P39" s="23">
        <v>85.82632721434493</v>
      </c>
      <c r="Q39" s="23">
        <v>24.667788197286427</v>
      </c>
      <c r="R39" s="23">
        <v>62.74177401032285</v>
      </c>
      <c r="S39" s="23">
        <v>15.006160798525501</v>
      </c>
      <c r="T39" s="23">
        <v>5.797766208648682</v>
      </c>
      <c r="U39" s="23">
        <v>64.16116762161255</v>
      </c>
      <c r="V39" s="23">
        <v>16.438710187276484</v>
      </c>
      <c r="W39" s="23">
        <v>30.63201359885952</v>
      </c>
      <c r="X39" s="23">
        <v>8.16070008277893</v>
      </c>
      <c r="Y39" s="23">
        <v>264.64090991191887</v>
      </c>
      <c r="Z39" s="23">
        <v>73.76976028197289</v>
      </c>
      <c r="AA39" s="23">
        <v>807.6953329930317</v>
      </c>
      <c r="AB39" s="23">
        <v>0</v>
      </c>
      <c r="AC39" s="23">
        <v>0.2677322030067444</v>
      </c>
      <c r="AD39" s="23">
        <v>830.9023742675781</v>
      </c>
      <c r="AE39" s="23">
        <v>162.02417135238647</v>
      </c>
      <c r="AF39" s="23">
        <v>0</v>
      </c>
      <c r="AG39" s="24">
        <f t="shared" si="0"/>
        <v>3015.7000188151073</v>
      </c>
      <c r="AH39" s="23"/>
      <c r="AI39" s="23"/>
      <c r="AJ39" s="23"/>
      <c r="AK39" s="23"/>
      <c r="AL39" s="23"/>
      <c r="AM39" s="23"/>
      <c r="AN39" s="25"/>
      <c r="AO39" s="23"/>
    </row>
    <row r="40" spans="1:41" ht="12.75">
      <c r="A40" s="19" t="s">
        <v>54</v>
      </c>
      <c r="B40" s="22" t="s">
        <v>53</v>
      </c>
      <c r="C40" s="23">
        <v>1213.9708195864832</v>
      </c>
      <c r="D40" s="23">
        <v>19.460510442926893</v>
      </c>
      <c r="E40" s="23">
        <v>0.8049731084089568</v>
      </c>
      <c r="F40" s="23">
        <v>138.93562833558448</v>
      </c>
      <c r="G40" s="23">
        <v>1136.0215771886094</v>
      </c>
      <c r="H40" s="23">
        <v>-207.1467052213842</v>
      </c>
      <c r="I40" s="23">
        <v>-6.835138199829909</v>
      </c>
      <c r="J40" s="23">
        <v>163.66673468394833</v>
      </c>
      <c r="K40" s="23">
        <v>504.0926638567167</v>
      </c>
      <c r="L40" s="23">
        <v>764.9555153480836</v>
      </c>
      <c r="M40" s="23">
        <v>2497.249533822296</v>
      </c>
      <c r="N40" s="23">
        <v>99.72395495907728</v>
      </c>
      <c r="O40" s="23">
        <v>228.9280567884425</v>
      </c>
      <c r="P40" s="23">
        <v>821.0308869239511</v>
      </c>
      <c r="Q40" s="23">
        <v>482.19149155935634</v>
      </c>
      <c r="R40" s="23">
        <v>141.49219524095537</v>
      </c>
      <c r="S40" s="23">
        <v>-51.33663770140852</v>
      </c>
      <c r="T40" s="23">
        <v>57.95657047696815</v>
      </c>
      <c r="U40" s="23">
        <v>1042.1221854034764</v>
      </c>
      <c r="V40" s="23">
        <v>4107.565498072367</v>
      </c>
      <c r="W40" s="23">
        <v>13051.990352446552</v>
      </c>
      <c r="X40" s="23">
        <v>1168.3193156640887</v>
      </c>
      <c r="Y40" s="23">
        <v>3610.864678560712</v>
      </c>
      <c r="Z40" s="23">
        <v>4229.085384590131</v>
      </c>
      <c r="AA40" s="23">
        <v>27242.50572074323</v>
      </c>
      <c r="AB40" s="23">
        <v>0</v>
      </c>
      <c r="AC40" s="23">
        <v>84.8714980568108</v>
      </c>
      <c r="AD40" s="23">
        <v>3787.472872559024</v>
      </c>
      <c r="AE40" s="23">
        <v>1218.9278558141423</v>
      </c>
      <c r="AF40" s="23">
        <v>0</v>
      </c>
      <c r="AG40" s="24">
        <f t="shared" si="0"/>
        <v>67548.8879931097</v>
      </c>
      <c r="AH40" s="23"/>
      <c r="AI40" s="23"/>
      <c r="AJ40" s="23"/>
      <c r="AK40" s="23"/>
      <c r="AL40" s="23"/>
      <c r="AM40" s="23"/>
      <c r="AN40" s="23"/>
      <c r="AO40" s="23"/>
    </row>
    <row r="41" spans="1:41" ht="12.75">
      <c r="A41" s="19" t="s">
        <v>49</v>
      </c>
      <c r="B41" s="22" t="s">
        <v>10</v>
      </c>
      <c r="C41" s="24">
        <f>SUM(C37:C40)-2*C39</f>
        <v>1360.6026167221544</v>
      </c>
      <c r="D41" s="24">
        <f aca="true" t="shared" si="6" ref="D41:AF41">SUM(D37:D40)-2*D39</f>
        <v>50.366885295964025</v>
      </c>
      <c r="E41" s="24">
        <f t="shared" si="6"/>
        <v>2.1630430545807537</v>
      </c>
      <c r="F41" s="24">
        <f t="shared" si="6"/>
        <v>380.51424199217854</v>
      </c>
      <c r="G41" s="24">
        <f t="shared" si="6"/>
        <v>4697.687973174173</v>
      </c>
      <c r="H41" s="24">
        <f t="shared" si="6"/>
        <v>1012.8832521381407</v>
      </c>
      <c r="I41" s="24">
        <f t="shared" si="6"/>
        <v>42.54201599259666</v>
      </c>
      <c r="J41" s="24">
        <f t="shared" si="6"/>
        <v>586.0199462396224</v>
      </c>
      <c r="K41" s="24">
        <f t="shared" si="6"/>
        <v>2643.582523591349</v>
      </c>
      <c r="L41" s="24">
        <f t="shared" si="6"/>
        <v>1047.5059709947905</v>
      </c>
      <c r="M41" s="24">
        <f t="shared" si="6"/>
        <v>7392.036093921706</v>
      </c>
      <c r="N41" s="24">
        <f t="shared" si="6"/>
        <v>1444.266491368286</v>
      </c>
      <c r="O41" s="24">
        <f t="shared" si="6"/>
        <v>1754.8052389886363</v>
      </c>
      <c r="P41" s="24">
        <f t="shared" si="6"/>
        <v>5280.4136071232315</v>
      </c>
      <c r="Q41" s="24">
        <f t="shared" si="6"/>
        <v>2842.5005609769405</v>
      </c>
      <c r="R41" s="24">
        <f t="shared" si="6"/>
        <v>2775.7799039594684</v>
      </c>
      <c r="S41" s="24">
        <f t="shared" si="6"/>
        <v>2575.2892931053007</v>
      </c>
      <c r="T41" s="24">
        <f t="shared" si="6"/>
        <v>716.9988119853874</v>
      </c>
      <c r="U41" s="24">
        <f t="shared" si="6"/>
        <v>3171.9205426859044</v>
      </c>
      <c r="V41" s="24">
        <f t="shared" si="6"/>
        <v>11047.478036378952</v>
      </c>
      <c r="W41" s="24">
        <f t="shared" si="6"/>
        <v>33233.430345609995</v>
      </c>
      <c r="X41" s="24">
        <f t="shared" si="6"/>
        <v>3698.2018622714313</v>
      </c>
      <c r="Y41" s="24">
        <f t="shared" si="6"/>
        <v>16080.278079137566</v>
      </c>
      <c r="Z41" s="24">
        <f t="shared" si="6"/>
        <v>12777.484367324301</v>
      </c>
      <c r="AA41" s="24">
        <f t="shared" si="6"/>
        <v>49497.998470810475</v>
      </c>
      <c r="AB41" s="24">
        <f t="shared" si="6"/>
        <v>17162.556691256053</v>
      </c>
      <c r="AC41" s="24">
        <f t="shared" si="6"/>
        <v>15984.314481547097</v>
      </c>
      <c r="AD41" s="24">
        <f t="shared" si="6"/>
        <v>16678.96095590107</v>
      </c>
      <c r="AE41" s="24">
        <f t="shared" si="6"/>
        <v>5627.716443164844</v>
      </c>
      <c r="AF41" s="24">
        <f t="shared" si="6"/>
        <v>644.2</v>
      </c>
      <c r="AG41" s="24">
        <f t="shared" si="0"/>
        <v>222210.49874671223</v>
      </c>
      <c r="AH41" s="23"/>
      <c r="AI41" s="23"/>
      <c r="AJ41" s="23"/>
      <c r="AK41" s="23"/>
      <c r="AL41" s="23"/>
      <c r="AM41" s="23"/>
      <c r="AN41" s="23"/>
      <c r="AO41" s="23"/>
    </row>
    <row r="42" spans="1:41" ht="12.75">
      <c r="A42" s="19" t="s">
        <v>11</v>
      </c>
      <c r="B42" s="22" t="s">
        <v>12</v>
      </c>
      <c r="C42" s="23">
        <v>828.7361775920335</v>
      </c>
      <c r="D42" s="23">
        <v>13.184367354168206</v>
      </c>
      <c r="E42" s="23">
        <v>0.36108782254784133</v>
      </c>
      <c r="F42" s="23">
        <v>81.5158653505391</v>
      </c>
      <c r="G42" s="23">
        <v>1417.919327074006</v>
      </c>
      <c r="H42" s="23">
        <v>697.9514094518198</v>
      </c>
      <c r="I42" s="23">
        <v>24.32729960707441</v>
      </c>
      <c r="J42" s="23">
        <v>204.54927679153047</v>
      </c>
      <c r="K42" s="23">
        <v>821.0590800832376</v>
      </c>
      <c r="L42" s="23">
        <v>158.89560199720665</v>
      </c>
      <c r="M42" s="23">
        <v>1480.0736168186322</v>
      </c>
      <c r="N42" s="23">
        <v>453.4705311902114</v>
      </c>
      <c r="O42" s="23">
        <v>518.8479593512199</v>
      </c>
      <c r="P42" s="23">
        <v>1243.7308439244744</v>
      </c>
      <c r="Q42" s="23">
        <v>476.37838678268986</v>
      </c>
      <c r="R42" s="23">
        <v>819.9946466548943</v>
      </c>
      <c r="S42" s="23">
        <v>724.9033376204228</v>
      </c>
      <c r="T42" s="23">
        <v>219.11479676730158</v>
      </c>
      <c r="U42" s="23">
        <v>2003.9493741460149</v>
      </c>
      <c r="V42" s="23">
        <v>1158.5714698915294</v>
      </c>
      <c r="W42" s="23">
        <v>3525.6503169554803</v>
      </c>
      <c r="X42" s="23">
        <v>753.8000499335518</v>
      </c>
      <c r="Y42" s="23">
        <v>6462.520360987552</v>
      </c>
      <c r="Z42" s="23">
        <v>2621.2540162791574</v>
      </c>
      <c r="AA42" s="23">
        <v>15354.598961057534</v>
      </c>
      <c r="AB42" s="23">
        <v>1067.4984766609068</v>
      </c>
      <c r="AC42" s="23">
        <v>657.3826923406132</v>
      </c>
      <c r="AD42" s="23">
        <v>2094.8240197378273</v>
      </c>
      <c r="AE42" s="23">
        <v>1744.1390534887944</v>
      </c>
      <c r="AF42" s="23">
        <v>0</v>
      </c>
      <c r="AG42" s="24">
        <f t="shared" si="0"/>
        <v>47629.202403712974</v>
      </c>
      <c r="AH42" s="23"/>
      <c r="AI42" s="23"/>
      <c r="AJ42" s="23"/>
      <c r="AK42" s="23"/>
      <c r="AL42" s="23"/>
      <c r="AM42" s="23"/>
      <c r="AN42" s="23"/>
      <c r="AO42" s="23"/>
    </row>
    <row r="43" spans="1:41" ht="12.75">
      <c r="A43" s="19" t="s">
        <v>50</v>
      </c>
      <c r="B43" s="22" t="s">
        <v>13</v>
      </c>
      <c r="C43" s="24">
        <f>SUM(C41:C42)</f>
        <v>2189.338794314188</v>
      </c>
      <c r="D43" s="24">
        <f aca="true" t="shared" si="7" ref="D43:AF43">SUM(D41:D42)</f>
        <v>63.55125265013223</v>
      </c>
      <c r="E43" s="24">
        <f t="shared" si="7"/>
        <v>2.524130877128595</v>
      </c>
      <c r="F43" s="24">
        <f t="shared" si="7"/>
        <v>462.03010734271766</v>
      </c>
      <c r="G43" s="24">
        <f t="shared" si="7"/>
        <v>6115.607300248179</v>
      </c>
      <c r="H43" s="24">
        <f t="shared" si="7"/>
        <v>1710.8346615899604</v>
      </c>
      <c r="I43" s="24">
        <f t="shared" si="7"/>
        <v>66.86931559967107</v>
      </c>
      <c r="J43" s="24">
        <f t="shared" si="7"/>
        <v>790.5692230311529</v>
      </c>
      <c r="K43" s="24">
        <f t="shared" si="7"/>
        <v>3464.641603674587</v>
      </c>
      <c r="L43" s="24">
        <f t="shared" si="7"/>
        <v>1206.401572991997</v>
      </c>
      <c r="M43" s="24">
        <f t="shared" si="7"/>
        <v>8872.109710740338</v>
      </c>
      <c r="N43" s="24">
        <f t="shared" si="7"/>
        <v>1897.7370225584975</v>
      </c>
      <c r="O43" s="24">
        <f t="shared" si="7"/>
        <v>2273.6531983398563</v>
      </c>
      <c r="P43" s="24">
        <f t="shared" si="7"/>
        <v>6524.144451047706</v>
      </c>
      <c r="Q43" s="24">
        <f t="shared" si="7"/>
        <v>3318.87894775963</v>
      </c>
      <c r="R43" s="24">
        <f t="shared" si="7"/>
        <v>3595.774550614363</v>
      </c>
      <c r="S43" s="24">
        <f t="shared" si="7"/>
        <v>3300.1926307257236</v>
      </c>
      <c r="T43" s="24">
        <f t="shared" si="7"/>
        <v>936.1136087526891</v>
      </c>
      <c r="U43" s="24">
        <f t="shared" si="7"/>
        <v>5175.869916831919</v>
      </c>
      <c r="V43" s="24">
        <f t="shared" si="7"/>
        <v>12206.049506270481</v>
      </c>
      <c r="W43" s="24">
        <f t="shared" si="7"/>
        <v>36759.08066256547</v>
      </c>
      <c r="X43" s="24">
        <f t="shared" si="7"/>
        <v>4452.0019122049835</v>
      </c>
      <c r="Y43" s="24">
        <f t="shared" si="7"/>
        <v>22542.798440125116</v>
      </c>
      <c r="Z43" s="24">
        <f t="shared" si="7"/>
        <v>15398.738383603459</v>
      </c>
      <c r="AA43" s="24">
        <f t="shared" si="7"/>
        <v>64852.59743186801</v>
      </c>
      <c r="AB43" s="24">
        <f t="shared" si="7"/>
        <v>18230.05516791696</v>
      </c>
      <c r="AC43" s="24">
        <f t="shared" si="7"/>
        <v>16641.69717388771</v>
      </c>
      <c r="AD43" s="24">
        <f t="shared" si="7"/>
        <v>18773.784975638897</v>
      </c>
      <c r="AE43" s="24">
        <f t="shared" si="7"/>
        <v>7371.8554966536385</v>
      </c>
      <c r="AF43" s="24">
        <f t="shared" si="7"/>
        <v>644.2</v>
      </c>
      <c r="AG43" s="24">
        <f t="shared" si="0"/>
        <v>269839.7011504252</v>
      </c>
      <c r="AH43" s="23"/>
      <c r="AI43" s="23"/>
      <c r="AJ43" s="23"/>
      <c r="AK43" s="23"/>
      <c r="AL43" s="23"/>
      <c r="AM43" s="23"/>
      <c r="AN43" s="23"/>
      <c r="AO43" s="23"/>
    </row>
    <row r="44" spans="1:41" ht="12.75">
      <c r="A44" s="19" t="s">
        <v>2</v>
      </c>
      <c r="B44" s="22" t="s">
        <v>38</v>
      </c>
      <c r="C44" s="24">
        <f aca="true" t="shared" si="8" ref="C44:AF44">C43+C36</f>
        <v>6348.419630936893</v>
      </c>
      <c r="D44" s="24">
        <f t="shared" si="8"/>
        <v>150.5</v>
      </c>
      <c r="E44" s="24">
        <f t="shared" si="8"/>
        <v>7.578110930539631</v>
      </c>
      <c r="F44" s="24">
        <f t="shared" si="8"/>
        <v>1137.6488801218716</v>
      </c>
      <c r="G44" s="24">
        <f t="shared" si="8"/>
        <v>27885.242082507688</v>
      </c>
      <c r="H44" s="24">
        <f t="shared" si="8"/>
        <v>6413.545863439427</v>
      </c>
      <c r="I44" s="24">
        <f t="shared" si="8"/>
        <v>217.82351606614435</v>
      </c>
      <c r="J44" s="24">
        <f t="shared" si="8"/>
        <v>2987.1498475738285</v>
      </c>
      <c r="K44" s="24">
        <f t="shared" si="8"/>
        <v>10001.42471797654</v>
      </c>
      <c r="L44" s="24">
        <f t="shared" si="8"/>
        <v>17056.599999999995</v>
      </c>
      <c r="M44" s="24">
        <f t="shared" si="8"/>
        <v>37044.36335573634</v>
      </c>
      <c r="N44" s="24">
        <f t="shared" si="8"/>
        <v>5589.903292599798</v>
      </c>
      <c r="O44" s="24">
        <f t="shared" si="8"/>
        <v>6537.05539791794</v>
      </c>
      <c r="P44" s="24">
        <f t="shared" si="8"/>
        <v>28845.91964354162</v>
      </c>
      <c r="Q44" s="24">
        <f t="shared" si="8"/>
        <v>10302.275757</v>
      </c>
      <c r="R44" s="24">
        <f t="shared" si="8"/>
        <v>9924.950538092566</v>
      </c>
      <c r="S44" s="24">
        <f t="shared" si="8"/>
        <v>20813.225134920613</v>
      </c>
      <c r="T44" s="24">
        <f t="shared" si="8"/>
        <v>3175.458534902028</v>
      </c>
      <c r="U44" s="24">
        <f t="shared" si="8"/>
        <v>10282.636686626764</v>
      </c>
      <c r="V44" s="24">
        <f t="shared" si="8"/>
        <v>42108.06746643423</v>
      </c>
      <c r="W44" s="24">
        <f t="shared" si="8"/>
        <v>75639.64584163544</v>
      </c>
      <c r="X44" s="24">
        <f t="shared" si="8"/>
        <v>11562.204453339968</v>
      </c>
      <c r="Y44" s="24">
        <f t="shared" si="8"/>
        <v>58183.90322599081</v>
      </c>
      <c r="Z44" s="24">
        <f t="shared" si="8"/>
        <v>30725.184000000005</v>
      </c>
      <c r="AA44" s="24">
        <f t="shared" si="8"/>
        <v>116991.45813725254</v>
      </c>
      <c r="AB44" s="24">
        <f t="shared" si="8"/>
        <v>24051.05</v>
      </c>
      <c r="AC44" s="24">
        <f t="shared" si="8"/>
        <v>18435.913235</v>
      </c>
      <c r="AD44" s="24">
        <f t="shared" si="8"/>
        <v>30695.09273900766</v>
      </c>
      <c r="AE44" s="24">
        <f t="shared" si="8"/>
        <v>16008.72370952665</v>
      </c>
      <c r="AF44" s="24">
        <f t="shared" si="8"/>
        <v>644.2</v>
      </c>
      <c r="AG44" s="24">
        <f t="shared" si="0"/>
        <v>629767.163799078</v>
      </c>
      <c r="AH44" s="23"/>
      <c r="AI44" s="23"/>
      <c r="AJ44" s="23"/>
      <c r="AK44" s="23"/>
      <c r="AL44" s="23"/>
      <c r="AM44" s="23"/>
      <c r="AN44" s="23"/>
      <c r="AO44" s="23"/>
    </row>
    <row r="45" spans="1:41" ht="12.75">
      <c r="A45" s="19" t="s">
        <v>40</v>
      </c>
      <c r="B45" s="22" t="s">
        <v>46</v>
      </c>
      <c r="C45" s="23">
        <v>3141.97173050533</v>
      </c>
      <c r="D45" s="23">
        <v>273.9392062017234</v>
      </c>
      <c r="E45" s="23">
        <v>8107.30111257703</v>
      </c>
      <c r="F45" s="23">
        <v>4417.009190087528</v>
      </c>
      <c r="G45" s="23">
        <v>10953.733008061234</v>
      </c>
      <c r="H45" s="23">
        <v>4267.992595481444</v>
      </c>
      <c r="I45" s="23">
        <v>849.0738473846017</v>
      </c>
      <c r="J45" s="23">
        <v>956.8332984528031</v>
      </c>
      <c r="K45" s="23">
        <v>4074.0323009237472</v>
      </c>
      <c r="L45" s="23">
        <v>7519.377557463639</v>
      </c>
      <c r="M45" s="23">
        <v>22274.23403173599</v>
      </c>
      <c r="N45" s="23">
        <v>4677.398971475543</v>
      </c>
      <c r="O45" s="23">
        <v>2044.3276412349767</v>
      </c>
      <c r="P45" s="23">
        <v>13647.707311030597</v>
      </c>
      <c r="Q45" s="23">
        <v>9779.030540356443</v>
      </c>
      <c r="R45" s="23">
        <v>12826.290472083958</v>
      </c>
      <c r="S45" s="23">
        <v>21968.14939948272</v>
      </c>
      <c r="T45" s="23">
        <v>3241.6133000970103</v>
      </c>
      <c r="U45" s="23">
        <v>5953.347813995813</v>
      </c>
      <c r="V45" s="23">
        <v>313.18028795263285</v>
      </c>
      <c r="W45" s="23">
        <v>1130.8201952641741</v>
      </c>
      <c r="X45" s="23">
        <v>2410.4507924574723</v>
      </c>
      <c r="Y45" s="23">
        <v>7969.644811786977</v>
      </c>
      <c r="Z45" s="23">
        <v>2915.94560454885</v>
      </c>
      <c r="AA45" s="23">
        <v>8773.067196632494</v>
      </c>
      <c r="AB45" s="23">
        <v>0</v>
      </c>
      <c r="AC45" s="23">
        <v>7.88383201759097</v>
      </c>
      <c r="AD45" s="23">
        <v>6.0256627371944305</v>
      </c>
      <c r="AE45" s="23">
        <v>854.239347121759</v>
      </c>
      <c r="AF45" s="23">
        <v>0</v>
      </c>
      <c r="AG45" s="24">
        <f t="shared" si="0"/>
        <v>165354.6210591513</v>
      </c>
      <c r="AH45" s="23"/>
      <c r="AI45" s="23"/>
      <c r="AJ45" s="23"/>
      <c r="AK45" s="23"/>
      <c r="AL45" s="23"/>
      <c r="AM45" s="23"/>
      <c r="AN45" s="23"/>
      <c r="AO45" s="23"/>
    </row>
    <row r="46" spans="1:41" ht="12.75">
      <c r="A46" s="19" t="s">
        <v>41</v>
      </c>
      <c r="B46" s="22" t="s">
        <v>47</v>
      </c>
      <c r="C46" s="23">
        <v>1628.8024873219947</v>
      </c>
      <c r="D46" s="23">
        <v>22.267472408054573</v>
      </c>
      <c r="E46" s="23">
        <v>1635.8172791229058</v>
      </c>
      <c r="F46" s="23">
        <v>5799.210640605456</v>
      </c>
      <c r="G46" s="23">
        <v>1305.677654798343</v>
      </c>
      <c r="H46" s="23">
        <v>2063.418554817202</v>
      </c>
      <c r="I46" s="23">
        <v>404.9377310759704</v>
      </c>
      <c r="J46" s="23">
        <v>453.0690591284663</v>
      </c>
      <c r="K46" s="23">
        <v>327.49048133394956</v>
      </c>
      <c r="L46" s="23">
        <v>2499.151749718998</v>
      </c>
      <c r="M46" s="23">
        <v>5483.476883790047</v>
      </c>
      <c r="N46" s="23">
        <v>1080.060310764798</v>
      </c>
      <c r="O46" s="23">
        <v>396.9888377797899</v>
      </c>
      <c r="P46" s="23">
        <v>3041.3027975488353</v>
      </c>
      <c r="Q46" s="23">
        <v>3292.75319439112</v>
      </c>
      <c r="R46" s="23">
        <v>4997.023911966399</v>
      </c>
      <c r="S46" s="23">
        <v>5290.582519855567</v>
      </c>
      <c r="T46" s="23">
        <v>5020.36765419193</v>
      </c>
      <c r="U46" s="23">
        <v>3751.209011501388</v>
      </c>
      <c r="V46" s="23">
        <v>45.565626172165636</v>
      </c>
      <c r="W46" s="23">
        <v>433.8628836913759</v>
      </c>
      <c r="X46" s="23">
        <v>749.5627372617076</v>
      </c>
      <c r="Y46" s="23">
        <v>3465.710995836052</v>
      </c>
      <c r="Z46" s="23">
        <v>488.6237424787513</v>
      </c>
      <c r="AA46" s="23">
        <v>3563.1604090085825</v>
      </c>
      <c r="AB46" s="23">
        <v>0</v>
      </c>
      <c r="AC46" s="23">
        <v>6.01500864640613</v>
      </c>
      <c r="AD46" s="23">
        <v>4.59730919985109</v>
      </c>
      <c r="AE46" s="23">
        <v>180.80145284416565</v>
      </c>
      <c r="AF46" s="23">
        <v>0</v>
      </c>
      <c r="AG46" s="24">
        <f t="shared" si="0"/>
        <v>57431.50839726028</v>
      </c>
      <c r="AH46" s="23"/>
      <c r="AI46" s="23"/>
      <c r="AJ46" s="23"/>
      <c r="AK46" s="23"/>
      <c r="AL46" s="23"/>
      <c r="AM46" s="23"/>
      <c r="AN46" s="23"/>
      <c r="AO46" s="23"/>
    </row>
    <row r="47" spans="1:41" ht="12.75">
      <c r="A47" s="19"/>
      <c r="B47" s="22" t="s">
        <v>31</v>
      </c>
      <c r="C47" s="24">
        <f aca="true" t="shared" si="9" ref="C47:AF47">SUM(C44:C46)</f>
        <v>11119.193848764218</v>
      </c>
      <c r="D47" s="24">
        <f t="shared" si="9"/>
        <v>446.70667860977795</v>
      </c>
      <c r="E47" s="24">
        <f t="shared" si="9"/>
        <v>9750.696502630475</v>
      </c>
      <c r="F47" s="24">
        <f t="shared" si="9"/>
        <v>11353.868710814855</v>
      </c>
      <c r="G47" s="24">
        <f t="shared" si="9"/>
        <v>40144.65274536727</v>
      </c>
      <c r="H47" s="24">
        <f t="shared" si="9"/>
        <v>12744.957013738074</v>
      </c>
      <c r="I47" s="24">
        <f t="shared" si="9"/>
        <v>1471.8350945267166</v>
      </c>
      <c r="J47" s="24">
        <f t="shared" si="9"/>
        <v>4397.052205155098</v>
      </c>
      <c r="K47" s="24">
        <f t="shared" si="9"/>
        <v>14402.947500234237</v>
      </c>
      <c r="L47" s="24">
        <f t="shared" si="9"/>
        <v>27075.12930718263</v>
      </c>
      <c r="M47" s="24">
        <f t="shared" si="9"/>
        <v>64802.074271262376</v>
      </c>
      <c r="N47" s="24">
        <f t="shared" si="9"/>
        <v>11347.36257484014</v>
      </c>
      <c r="O47" s="24">
        <f t="shared" si="9"/>
        <v>8978.371876932708</v>
      </c>
      <c r="P47" s="24">
        <f t="shared" si="9"/>
        <v>45534.929752121054</v>
      </c>
      <c r="Q47" s="24">
        <f t="shared" si="9"/>
        <v>23374.059491747565</v>
      </c>
      <c r="R47" s="24">
        <f t="shared" si="9"/>
        <v>27748.264922142924</v>
      </c>
      <c r="S47" s="24">
        <f t="shared" si="9"/>
        <v>48071.957054258906</v>
      </c>
      <c r="T47" s="24">
        <f t="shared" si="9"/>
        <v>11437.439489190969</v>
      </c>
      <c r="U47" s="24">
        <f t="shared" si="9"/>
        <v>19987.193512123966</v>
      </c>
      <c r="V47" s="24">
        <f t="shared" si="9"/>
        <v>42466.813380559026</v>
      </c>
      <c r="W47" s="24">
        <f t="shared" si="9"/>
        <v>77204.32892059098</v>
      </c>
      <c r="X47" s="24">
        <f t="shared" si="9"/>
        <v>14722.217983059147</v>
      </c>
      <c r="Y47" s="24">
        <f t="shared" si="9"/>
        <v>69619.25903361384</v>
      </c>
      <c r="Z47" s="24">
        <f t="shared" si="9"/>
        <v>34129.75334702761</v>
      </c>
      <c r="AA47" s="24">
        <f t="shared" si="9"/>
        <v>129327.68574289362</v>
      </c>
      <c r="AB47" s="24">
        <f t="shared" si="9"/>
        <v>24051.05</v>
      </c>
      <c r="AC47" s="24">
        <f t="shared" si="9"/>
        <v>18449.812075663995</v>
      </c>
      <c r="AD47" s="24">
        <f t="shared" si="9"/>
        <v>30705.715710944703</v>
      </c>
      <c r="AE47" s="24">
        <f t="shared" si="9"/>
        <v>17043.764509492576</v>
      </c>
      <c r="AF47" s="24">
        <f t="shared" si="9"/>
        <v>644.2</v>
      </c>
      <c r="AG47" s="24">
        <f t="shared" si="0"/>
        <v>852553.2932554894</v>
      </c>
      <c r="AH47" s="23"/>
      <c r="AI47" s="23"/>
      <c r="AJ47" s="23"/>
      <c r="AK47" s="23"/>
      <c r="AL47" s="23"/>
      <c r="AM47" s="23"/>
      <c r="AN47" s="23"/>
      <c r="AO47" s="23"/>
    </row>
    <row r="48" spans="1:41" ht="12.75">
      <c r="A48" s="19"/>
      <c r="B48" s="22" t="s">
        <v>51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3"/>
      <c r="AI48" s="23"/>
      <c r="AJ48" s="23"/>
      <c r="AK48" s="23"/>
      <c r="AL48" s="23"/>
      <c r="AM48" s="23"/>
      <c r="AN48" s="23"/>
      <c r="AO48" s="23"/>
    </row>
    <row r="49" spans="1:41" ht="12.75">
      <c r="A49" s="19"/>
      <c r="B49" s="22" t="s">
        <v>52</v>
      </c>
      <c r="C49" s="26">
        <v>84.14692358398437</v>
      </c>
      <c r="D49" s="26">
        <v>0.6429951171875</v>
      </c>
      <c r="E49" s="26">
        <v>0.029145694648053798</v>
      </c>
      <c r="F49" s="26">
        <v>4.547602489865962</v>
      </c>
      <c r="G49" s="26">
        <v>99.52125984943432</v>
      </c>
      <c r="H49" s="26">
        <v>39.52291054231776</v>
      </c>
      <c r="I49" s="26">
        <v>1.682283447265625</v>
      </c>
      <c r="J49" s="26">
        <v>13.792662109375</v>
      </c>
      <c r="K49" s="26">
        <v>46.52245067468531</v>
      </c>
      <c r="L49" s="26">
        <v>2.500107766807121</v>
      </c>
      <c r="M49" s="26">
        <v>60.86495166235426</v>
      </c>
      <c r="N49" s="26">
        <v>27.96658340024369</v>
      </c>
      <c r="O49" s="26">
        <v>31.17066071959766</v>
      </c>
      <c r="P49" s="26">
        <v>97.4654759668409</v>
      </c>
      <c r="Q49" s="26">
        <v>47.45409033203125</v>
      </c>
      <c r="R49" s="26">
        <v>50.921922311278436</v>
      </c>
      <c r="S49" s="26">
        <v>46.69242799667158</v>
      </c>
      <c r="T49" s="26">
        <v>23.695809997558595</v>
      </c>
      <c r="U49" s="26">
        <v>21.006439758300782</v>
      </c>
      <c r="V49" s="26">
        <v>229.63714242043068</v>
      </c>
      <c r="W49" s="26">
        <v>606.4734038098792</v>
      </c>
      <c r="X49" s="26">
        <v>153.80679296875</v>
      </c>
      <c r="Y49" s="26">
        <v>288.2390105725254</v>
      </c>
      <c r="Z49" s="26">
        <v>134.1572830450825</v>
      </c>
      <c r="AA49" s="26">
        <v>719.7285305909816</v>
      </c>
      <c r="AB49" s="26">
        <v>392.385525390625</v>
      </c>
      <c r="AC49" s="26">
        <v>328.94708740234375</v>
      </c>
      <c r="AD49" s="26">
        <v>466.1116123046875</v>
      </c>
      <c r="AE49" s="26">
        <v>171.16378490556014</v>
      </c>
      <c r="AF49" s="26">
        <v>67.0915</v>
      </c>
      <c r="AG49" s="27">
        <f>SUM(C49:AF49)</f>
        <v>4257.8883768313135</v>
      </c>
      <c r="AH49" s="23"/>
      <c r="AI49" s="23"/>
      <c r="AJ49" s="23"/>
      <c r="AK49" s="23"/>
      <c r="AL49" s="23"/>
      <c r="AM49" s="23"/>
      <c r="AN49" s="23"/>
      <c r="AO49" s="23"/>
    </row>
    <row r="50" spans="1:41" ht="12.75">
      <c r="A50" s="19" t="s">
        <v>15</v>
      </c>
      <c r="B50" s="22" t="s">
        <v>14</v>
      </c>
      <c r="C50" s="23">
        <v>725.1266387025696</v>
      </c>
      <c r="D50" s="23">
        <v>0</v>
      </c>
      <c r="E50" s="23">
        <v>0.40644888855868155</v>
      </c>
      <c r="F50" s="23">
        <v>92.14538727219004</v>
      </c>
      <c r="G50" s="23">
        <v>1249.0822869758097</v>
      </c>
      <c r="H50" s="23">
        <v>218.51892031176283</v>
      </c>
      <c r="I50" s="23">
        <v>8.98318134752621</v>
      </c>
      <c r="J50" s="23">
        <v>162.28440118566905</v>
      </c>
      <c r="K50" s="23">
        <v>872.0435008287031</v>
      </c>
      <c r="L50" s="23">
        <v>193.91553588931924</v>
      </c>
      <c r="M50" s="23">
        <v>1706.4780317415184</v>
      </c>
      <c r="N50" s="23">
        <v>277.218969491952</v>
      </c>
      <c r="O50" s="23">
        <v>378.62095769363</v>
      </c>
      <c r="P50" s="23">
        <v>1023.8705085743936</v>
      </c>
      <c r="Q50" s="23">
        <v>358.42867761807577</v>
      </c>
      <c r="R50" s="23">
        <v>445.2001030523306</v>
      </c>
      <c r="S50" s="23">
        <v>624.1151108854885</v>
      </c>
      <c r="T50" s="23">
        <v>134.79909766840782</v>
      </c>
      <c r="U50" s="23">
        <v>1199.5744943377608</v>
      </c>
      <c r="V50" s="23">
        <v>1593.4543616375017</v>
      </c>
      <c r="W50" s="23">
        <v>4733.725986705286</v>
      </c>
      <c r="X50" s="23">
        <v>802.089190003184</v>
      </c>
      <c r="Y50" s="23">
        <v>8846.997479446698</v>
      </c>
      <c r="Z50" s="23">
        <v>2066.88597503014</v>
      </c>
      <c r="AA50" s="23">
        <v>25101.807529171743</v>
      </c>
      <c r="AB50" s="23">
        <v>1429.966884244033</v>
      </c>
      <c r="AC50" s="23">
        <v>380.6118874234724</v>
      </c>
      <c r="AD50" s="23">
        <v>2055.3126885517167</v>
      </c>
      <c r="AE50" s="23">
        <v>2104.6504593877235</v>
      </c>
      <c r="AF50" s="23">
        <v>0</v>
      </c>
      <c r="AG50" s="24">
        <f>SUM(C50:AF50)</f>
        <v>58786.314694067165</v>
      </c>
      <c r="AH50" s="23"/>
      <c r="AI50" s="23"/>
      <c r="AJ50" s="23"/>
      <c r="AK50" s="23"/>
      <c r="AL50" s="23"/>
      <c r="AM50" s="23"/>
      <c r="AN50" s="23"/>
      <c r="AO50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3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41" ht="12.75">
      <c r="A1" s="9"/>
      <c r="B1" s="9"/>
      <c r="C1" s="15" t="s">
        <v>99</v>
      </c>
      <c r="D1" s="15" t="s">
        <v>101</v>
      </c>
      <c r="E1" s="15" t="s">
        <v>103</v>
      </c>
      <c r="F1" s="15" t="s">
        <v>105</v>
      </c>
      <c r="G1" s="15" t="s">
        <v>107</v>
      </c>
      <c r="H1" s="15" t="s">
        <v>109</v>
      </c>
      <c r="I1" s="15" t="s">
        <v>111</v>
      </c>
      <c r="J1" s="15" t="s">
        <v>112</v>
      </c>
      <c r="K1" s="15" t="s">
        <v>114</v>
      </c>
      <c r="L1" s="15" t="s">
        <v>116</v>
      </c>
      <c r="M1" s="15" t="s">
        <v>117</v>
      </c>
      <c r="N1" s="15" t="s">
        <v>118</v>
      </c>
      <c r="O1" s="15" t="s">
        <v>119</v>
      </c>
      <c r="P1" s="15" t="s">
        <v>120</v>
      </c>
      <c r="Q1" s="15" t="s">
        <v>122</v>
      </c>
      <c r="R1" s="15" t="s">
        <v>123</v>
      </c>
      <c r="S1" s="15" t="s">
        <v>125</v>
      </c>
      <c r="T1" s="15" t="s">
        <v>127</v>
      </c>
      <c r="U1" s="15" t="s">
        <v>129</v>
      </c>
      <c r="V1" s="15" t="s">
        <v>130</v>
      </c>
      <c r="W1" s="15" t="s">
        <v>131</v>
      </c>
      <c r="X1" s="15" t="s">
        <v>133</v>
      </c>
      <c r="Y1" s="15" t="s">
        <v>134</v>
      </c>
      <c r="Z1" s="15" t="s">
        <v>136</v>
      </c>
      <c r="AA1" s="15" t="s">
        <v>138</v>
      </c>
      <c r="AB1" s="15" t="s">
        <v>140</v>
      </c>
      <c r="AC1" s="15" t="s">
        <v>141</v>
      </c>
      <c r="AD1" s="15" t="s">
        <v>142</v>
      </c>
      <c r="AE1" s="15" t="s">
        <v>143</v>
      </c>
      <c r="AF1" s="15" t="s">
        <v>145</v>
      </c>
      <c r="AG1" s="11" t="s">
        <v>28</v>
      </c>
      <c r="AH1" s="11" t="s">
        <v>19</v>
      </c>
      <c r="AI1" s="11" t="s">
        <v>21</v>
      </c>
      <c r="AJ1" s="11" t="s">
        <v>23</v>
      </c>
      <c r="AK1" s="11" t="s">
        <v>15</v>
      </c>
      <c r="AL1" s="11" t="s">
        <v>16</v>
      </c>
      <c r="AM1" s="11" t="s">
        <v>43</v>
      </c>
      <c r="AN1" s="11" t="s">
        <v>44</v>
      </c>
      <c r="AO1" s="12" t="s">
        <v>58</v>
      </c>
    </row>
    <row r="2" spans="1:41" ht="111">
      <c r="A2" s="13"/>
      <c r="B2" s="13"/>
      <c r="C2" s="16" t="s">
        <v>100</v>
      </c>
      <c r="D2" s="16" t="s">
        <v>102</v>
      </c>
      <c r="E2" s="16" t="s">
        <v>104</v>
      </c>
      <c r="F2" s="16" t="s">
        <v>106</v>
      </c>
      <c r="G2" s="16" t="s">
        <v>108</v>
      </c>
      <c r="H2" s="16" t="s">
        <v>110</v>
      </c>
      <c r="I2" s="16" t="s">
        <v>70</v>
      </c>
      <c r="J2" s="16" t="s">
        <v>113</v>
      </c>
      <c r="K2" s="16" t="s">
        <v>115</v>
      </c>
      <c r="L2" s="16" t="s">
        <v>71</v>
      </c>
      <c r="M2" s="16" t="s">
        <v>72</v>
      </c>
      <c r="N2" s="16" t="s">
        <v>73</v>
      </c>
      <c r="O2" s="16" t="s">
        <v>74</v>
      </c>
      <c r="P2" s="16" t="s">
        <v>121</v>
      </c>
      <c r="Q2" s="16" t="s">
        <v>75</v>
      </c>
      <c r="R2" s="16" t="s">
        <v>124</v>
      </c>
      <c r="S2" s="16" t="s">
        <v>126</v>
      </c>
      <c r="T2" s="16" t="s">
        <v>128</v>
      </c>
      <c r="U2" s="16" t="s">
        <v>76</v>
      </c>
      <c r="V2" s="16" t="s">
        <v>77</v>
      </c>
      <c r="W2" s="16" t="s">
        <v>132</v>
      </c>
      <c r="X2" s="16" t="s">
        <v>0</v>
      </c>
      <c r="Y2" s="16" t="s">
        <v>135</v>
      </c>
      <c r="Z2" s="16" t="s">
        <v>137</v>
      </c>
      <c r="AA2" s="16" t="s">
        <v>139</v>
      </c>
      <c r="AB2" s="16" t="s">
        <v>78</v>
      </c>
      <c r="AC2" s="16" t="s">
        <v>1</v>
      </c>
      <c r="AD2" s="16" t="s">
        <v>79</v>
      </c>
      <c r="AE2" s="16" t="s">
        <v>144</v>
      </c>
      <c r="AF2" s="16" t="s">
        <v>80</v>
      </c>
      <c r="AG2" s="14" t="s">
        <v>17</v>
      </c>
      <c r="AH2" s="14" t="s">
        <v>20</v>
      </c>
      <c r="AI2" s="14" t="s">
        <v>22</v>
      </c>
      <c r="AJ2" s="14" t="s">
        <v>24</v>
      </c>
      <c r="AK2" s="14" t="s">
        <v>14</v>
      </c>
      <c r="AL2" s="14" t="s">
        <v>18</v>
      </c>
      <c r="AM2" s="14" t="s">
        <v>45</v>
      </c>
      <c r="AN2" s="14" t="s">
        <v>56</v>
      </c>
      <c r="AO2" s="14" t="s">
        <v>61</v>
      </c>
    </row>
    <row r="3" spans="1:41" ht="12.75">
      <c r="A3" s="15" t="s">
        <v>99</v>
      </c>
      <c r="B3" s="18" t="s">
        <v>100</v>
      </c>
      <c r="C3" s="9">
        <v>65.37825156043306</v>
      </c>
      <c r="D3" s="9">
        <v>0</v>
      </c>
      <c r="E3" s="9">
        <v>0.011996980703029032</v>
      </c>
      <c r="F3" s="9">
        <v>0.0038619228241519327</v>
      </c>
      <c r="G3" s="9">
        <v>2038.0014950605687</v>
      </c>
      <c r="H3" s="9">
        <v>59.15737695392191</v>
      </c>
      <c r="I3" s="9">
        <v>0</v>
      </c>
      <c r="J3" s="9">
        <v>75.50938970271245</v>
      </c>
      <c r="K3" s="9">
        <v>32.986998371896824</v>
      </c>
      <c r="L3" s="9">
        <v>0.021162694949932965</v>
      </c>
      <c r="M3" s="9">
        <v>33.50276754990405</v>
      </c>
      <c r="N3" s="9">
        <v>0.6699859814284074</v>
      </c>
      <c r="O3" s="9">
        <v>0.43794331805893366</v>
      </c>
      <c r="P3" s="9">
        <v>0.006100730768128285</v>
      </c>
      <c r="Q3" s="9">
        <v>0.014126884914511329</v>
      </c>
      <c r="R3" s="9">
        <v>0.010338696454826282</v>
      </c>
      <c r="S3" s="9">
        <v>0.022258807977985903</v>
      </c>
      <c r="T3" s="9">
        <v>16.682361929590915</v>
      </c>
      <c r="U3" s="9">
        <v>0.3566483584469058</v>
      </c>
      <c r="V3" s="9">
        <v>0.8229475844365969</v>
      </c>
      <c r="W3" s="9">
        <v>125.59284218175635</v>
      </c>
      <c r="X3" s="9">
        <v>63.727375138027426</v>
      </c>
      <c r="Y3" s="9">
        <v>0.22763530106734134</v>
      </c>
      <c r="Z3" s="9">
        <v>0</v>
      </c>
      <c r="AA3" s="9">
        <v>2.6939179885799334</v>
      </c>
      <c r="AB3" s="9">
        <v>0.3780992674851702</v>
      </c>
      <c r="AC3" s="9">
        <v>0.08578564030664994</v>
      </c>
      <c r="AD3" s="9">
        <v>16.54625401547437</v>
      </c>
      <c r="AE3" s="9">
        <v>1.8516578077859407</v>
      </c>
      <c r="AF3" s="9">
        <v>0</v>
      </c>
      <c r="AG3" s="10">
        <f aca="true" t="shared" si="0" ref="AG3:AG32">SUM(C3:AF3)</f>
        <v>2534.6995804304743</v>
      </c>
      <c r="AH3" s="9">
        <v>896.6081250542732</v>
      </c>
      <c r="AI3" s="9">
        <v>0</v>
      </c>
      <c r="AJ3" s="9">
        <v>0</v>
      </c>
      <c r="AK3" s="9">
        <v>58.66093519893</v>
      </c>
      <c r="AL3" s="9">
        <v>1.3632376075480965</v>
      </c>
      <c r="AM3" s="9">
        <v>1104.5645640883752</v>
      </c>
      <c r="AN3" s="9">
        <v>174.8777757455762</v>
      </c>
      <c r="AO3" s="10">
        <f aca="true" t="shared" si="1" ref="AO3:AO32">SUM(AG3:AN3)</f>
        <v>4770.774218125177</v>
      </c>
    </row>
    <row r="4" spans="1:41" ht="12.75">
      <c r="A4" s="15" t="s">
        <v>101</v>
      </c>
      <c r="B4" s="18" t="s">
        <v>102</v>
      </c>
      <c r="C4" s="9">
        <v>0</v>
      </c>
      <c r="D4" s="9">
        <v>0</v>
      </c>
      <c r="E4" s="9">
        <v>0.00034494686410718414</v>
      </c>
      <c r="F4" s="9">
        <v>0</v>
      </c>
      <c r="G4" s="9">
        <v>66.53111528680509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0.02632861392723632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11.938638772190766</v>
      </c>
      <c r="X4" s="9">
        <v>12.075570794165738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10">
        <f t="shared" si="0"/>
        <v>90.57199841395294</v>
      </c>
      <c r="AH4" s="9">
        <v>168.13072424617172</v>
      </c>
      <c r="AI4" s="9">
        <v>0</v>
      </c>
      <c r="AJ4" s="9">
        <v>0</v>
      </c>
      <c r="AK4" s="9">
        <v>0</v>
      </c>
      <c r="AL4" s="9">
        <v>0.6122790600617894</v>
      </c>
      <c r="AM4" s="9">
        <v>34.79703518118157</v>
      </c>
      <c r="AN4" s="9">
        <v>2.0946417086320293</v>
      </c>
      <c r="AO4" s="10">
        <f t="shared" si="1"/>
        <v>296.20667861000004</v>
      </c>
    </row>
    <row r="5" spans="1:41" ht="12.75">
      <c r="A5" s="15" t="s">
        <v>103</v>
      </c>
      <c r="B5" s="18" t="s">
        <v>104</v>
      </c>
      <c r="C5" s="9">
        <v>0</v>
      </c>
      <c r="D5" s="9">
        <v>0</v>
      </c>
      <c r="E5" s="9">
        <v>0.0013328327861631102</v>
      </c>
      <c r="F5" s="9">
        <v>6.782256679615427</v>
      </c>
      <c r="G5" s="9">
        <v>1.9636442999610737</v>
      </c>
      <c r="H5" s="9">
        <v>0</v>
      </c>
      <c r="I5" s="9">
        <v>0</v>
      </c>
      <c r="J5" s="9">
        <v>0</v>
      </c>
      <c r="K5" s="9">
        <v>1.498848187746254</v>
      </c>
      <c r="L5" s="9">
        <v>8779.82751849492</v>
      </c>
      <c r="M5" s="9">
        <v>31.32786582205035</v>
      </c>
      <c r="N5" s="9">
        <v>0.045403497517769384</v>
      </c>
      <c r="O5" s="9">
        <v>14.675922769674225</v>
      </c>
      <c r="P5" s="9">
        <v>445.64343835554916</v>
      </c>
      <c r="Q5" s="9">
        <v>6.646125916269789E-06</v>
      </c>
      <c r="R5" s="9">
        <v>0</v>
      </c>
      <c r="S5" s="9">
        <v>0.11286114805868615</v>
      </c>
      <c r="T5" s="9">
        <v>0.016531004009617586</v>
      </c>
      <c r="U5" s="9">
        <v>159.70146685485108</v>
      </c>
      <c r="V5" s="9">
        <v>0</v>
      </c>
      <c r="W5" s="9">
        <v>4.978806701364441</v>
      </c>
      <c r="X5" s="9">
        <v>0</v>
      </c>
      <c r="Y5" s="9">
        <v>1.2482199058692807</v>
      </c>
      <c r="Z5" s="9">
        <v>0.028832729510952494</v>
      </c>
      <c r="AA5" s="9">
        <v>0.04494025059463041</v>
      </c>
      <c r="AB5" s="9">
        <v>8.322358669853262</v>
      </c>
      <c r="AC5" s="9">
        <v>0</v>
      </c>
      <c r="AD5" s="9">
        <v>0.0013026523391003319</v>
      </c>
      <c r="AE5" s="9">
        <v>0.06969935559323305</v>
      </c>
      <c r="AF5" s="9">
        <v>0</v>
      </c>
      <c r="AG5" s="10">
        <f t="shared" si="0"/>
        <v>9456.29125685799</v>
      </c>
      <c r="AH5" s="9">
        <v>7.366864368833418</v>
      </c>
      <c r="AI5" s="9">
        <v>0</v>
      </c>
      <c r="AJ5" s="9">
        <v>0</v>
      </c>
      <c r="AK5" s="9">
        <v>0</v>
      </c>
      <c r="AL5" s="9">
        <v>1.0670787075477972</v>
      </c>
      <c r="AM5" s="9">
        <v>277.3456334913375</v>
      </c>
      <c r="AN5" s="9">
        <v>1.0475578742945393</v>
      </c>
      <c r="AO5" s="10">
        <f t="shared" si="1"/>
        <v>9743.118391300004</v>
      </c>
    </row>
    <row r="6" spans="1:41" ht="12.75">
      <c r="A6" s="15" t="s">
        <v>105</v>
      </c>
      <c r="B6" s="18" t="s">
        <v>106</v>
      </c>
      <c r="C6" s="9">
        <v>4.294818225241566</v>
      </c>
      <c r="D6" s="9">
        <v>0</v>
      </c>
      <c r="E6" s="9">
        <v>0.0009258176427670503</v>
      </c>
      <c r="F6" s="9">
        <v>58.925749873180735</v>
      </c>
      <c r="G6" s="9">
        <v>40.8535078327348</v>
      </c>
      <c r="H6" s="9">
        <v>5.455568725447464</v>
      </c>
      <c r="I6" s="9">
        <v>0</v>
      </c>
      <c r="J6" s="9">
        <v>0.04789110557204879</v>
      </c>
      <c r="K6" s="9">
        <v>20.66745591724095</v>
      </c>
      <c r="L6" s="9">
        <v>0.45161237248659525</v>
      </c>
      <c r="M6" s="9">
        <v>214.09408177417288</v>
      </c>
      <c r="N6" s="9">
        <v>3.609784656343436</v>
      </c>
      <c r="O6" s="9">
        <v>245.3224468364831</v>
      </c>
      <c r="P6" s="9">
        <v>1247.6216652936666</v>
      </c>
      <c r="Q6" s="9">
        <v>1.611490786523803E-05</v>
      </c>
      <c r="R6" s="9">
        <v>8.872541497744019E-07</v>
      </c>
      <c r="S6" s="9">
        <v>0.008394960638878221</v>
      </c>
      <c r="T6" s="9">
        <v>74.11303403425205</v>
      </c>
      <c r="U6" s="9">
        <v>0.17276180059566498</v>
      </c>
      <c r="V6" s="9">
        <v>219.8390505054854</v>
      </c>
      <c r="W6" s="9">
        <v>44.10304918704899</v>
      </c>
      <c r="X6" s="9">
        <v>0</v>
      </c>
      <c r="Y6" s="9">
        <v>4.567829763393788</v>
      </c>
      <c r="Z6" s="9">
        <v>0</v>
      </c>
      <c r="AA6" s="9">
        <v>11.567821812138268</v>
      </c>
      <c r="AB6" s="9">
        <v>5.41394647148311</v>
      </c>
      <c r="AC6" s="9">
        <v>0</v>
      </c>
      <c r="AD6" s="9">
        <v>0</v>
      </c>
      <c r="AE6" s="9">
        <v>0.3484863743859527</v>
      </c>
      <c r="AF6" s="9">
        <v>0</v>
      </c>
      <c r="AG6" s="10">
        <f t="shared" si="0"/>
        <v>2201.4799003417975</v>
      </c>
      <c r="AH6" s="9">
        <v>12.589857449142032</v>
      </c>
      <c r="AI6" s="9">
        <v>0</v>
      </c>
      <c r="AJ6" s="9">
        <v>0</v>
      </c>
      <c r="AK6" s="9">
        <v>0</v>
      </c>
      <c r="AL6" s="9">
        <v>49.28851453484607</v>
      </c>
      <c r="AM6" s="9">
        <v>270.0414008167332</v>
      </c>
      <c r="AN6" s="9">
        <v>7682.820157647485</v>
      </c>
      <c r="AO6" s="10">
        <f t="shared" si="1"/>
        <v>10216.219830790003</v>
      </c>
    </row>
    <row r="7" spans="1:41" ht="12.75">
      <c r="A7" s="15" t="s">
        <v>107</v>
      </c>
      <c r="B7" s="18" t="s">
        <v>108</v>
      </c>
      <c r="C7" s="9">
        <v>81.72773508914565</v>
      </c>
      <c r="D7" s="9">
        <v>0.03516100685092083</v>
      </c>
      <c r="E7" s="9">
        <v>0.04417091103936969</v>
      </c>
      <c r="F7" s="9">
        <v>0</v>
      </c>
      <c r="G7" s="9">
        <v>3566.2254674791916</v>
      </c>
      <c r="H7" s="9">
        <v>1.4671510899560993</v>
      </c>
      <c r="I7" s="9">
        <v>10.361186371056137</v>
      </c>
      <c r="J7" s="9">
        <v>0.1728435400610573</v>
      </c>
      <c r="K7" s="9">
        <v>16.051721993985513</v>
      </c>
      <c r="L7" s="9">
        <v>0.03304888788150737</v>
      </c>
      <c r="M7" s="9">
        <v>191.0070636076334</v>
      </c>
      <c r="N7" s="9">
        <v>0.3563347949247878</v>
      </c>
      <c r="O7" s="9">
        <v>0.8498758337348724</v>
      </c>
      <c r="P7" s="9">
        <v>0</v>
      </c>
      <c r="Q7" s="9">
        <v>0</v>
      </c>
      <c r="R7" s="9">
        <v>0</v>
      </c>
      <c r="S7" s="9">
        <v>0.13941377243892372</v>
      </c>
      <c r="T7" s="9">
        <v>1.9375929532193332</v>
      </c>
      <c r="U7" s="9">
        <v>0.12948363085008982</v>
      </c>
      <c r="V7" s="9">
        <v>7.667461216288667</v>
      </c>
      <c r="W7" s="9">
        <v>595.9259559686711</v>
      </c>
      <c r="X7" s="9">
        <v>610.191958235284</v>
      </c>
      <c r="Y7" s="9">
        <v>1.5622857971561568</v>
      </c>
      <c r="Z7" s="9">
        <v>5.327688996666524E-06</v>
      </c>
      <c r="AA7" s="9">
        <v>34.954168800147976</v>
      </c>
      <c r="AB7" s="9">
        <v>15.196007241410724</v>
      </c>
      <c r="AC7" s="9">
        <v>0.8391343824861304</v>
      </c>
      <c r="AD7" s="9">
        <v>111.7744377437082</v>
      </c>
      <c r="AE7" s="9">
        <v>33.14961279960847</v>
      </c>
      <c r="AF7" s="9">
        <v>0</v>
      </c>
      <c r="AG7" s="10">
        <f t="shared" si="0"/>
        <v>5281.79927847442</v>
      </c>
      <c r="AH7" s="9">
        <v>3968.7831914561943</v>
      </c>
      <c r="AI7" s="9">
        <v>0</v>
      </c>
      <c r="AJ7" s="9">
        <v>0</v>
      </c>
      <c r="AK7" s="9">
        <v>0</v>
      </c>
      <c r="AL7" s="9">
        <v>59.233821109505364</v>
      </c>
      <c r="AM7" s="9">
        <v>2585.5335936649435</v>
      </c>
      <c r="AN7" s="9">
        <v>364.0607787165572</v>
      </c>
      <c r="AO7" s="10">
        <f t="shared" si="1"/>
        <v>12259.410663421619</v>
      </c>
    </row>
    <row r="8" spans="1:41" ht="12.75">
      <c r="A8" s="15" t="s">
        <v>109</v>
      </c>
      <c r="B8" s="18" t="s">
        <v>110</v>
      </c>
      <c r="C8" s="9">
        <v>0</v>
      </c>
      <c r="D8" s="9">
        <v>2.721395252732822</v>
      </c>
      <c r="E8" s="9">
        <v>0.02240748582366308</v>
      </c>
      <c r="F8" s="9">
        <v>0.40539105344786086</v>
      </c>
      <c r="G8" s="9">
        <v>10.03179376297482</v>
      </c>
      <c r="H8" s="9">
        <v>1279.564987199696</v>
      </c>
      <c r="I8" s="9">
        <v>1.8097635856145264</v>
      </c>
      <c r="J8" s="9">
        <v>2.4558844061490523</v>
      </c>
      <c r="K8" s="9">
        <v>15.888230507547462</v>
      </c>
      <c r="L8" s="9">
        <v>0.7356205176321182</v>
      </c>
      <c r="M8" s="9">
        <v>20.206062403651988</v>
      </c>
      <c r="N8" s="9">
        <v>35.68234541458256</v>
      </c>
      <c r="O8" s="9">
        <v>12.280967982990576</v>
      </c>
      <c r="P8" s="9">
        <v>2.7857255967423864</v>
      </c>
      <c r="Q8" s="9">
        <v>1.3034298968344047</v>
      </c>
      <c r="R8" s="9">
        <v>0.4796227842242247</v>
      </c>
      <c r="S8" s="9">
        <v>35.707418510987566</v>
      </c>
      <c r="T8" s="9">
        <v>75.66279263102976</v>
      </c>
      <c r="U8" s="9">
        <v>1.371670582930581</v>
      </c>
      <c r="V8" s="9">
        <v>41.39935146308035</v>
      </c>
      <c r="W8" s="9">
        <v>284.73724805237737</v>
      </c>
      <c r="X8" s="9">
        <v>12.297993565007555</v>
      </c>
      <c r="Y8" s="9">
        <v>25.026670448195656</v>
      </c>
      <c r="Z8" s="9">
        <v>0.005170222014956478</v>
      </c>
      <c r="AA8" s="9">
        <v>15.840709531935723</v>
      </c>
      <c r="AB8" s="9">
        <v>14.347576628065186</v>
      </c>
      <c r="AC8" s="9">
        <v>1.465494529028965</v>
      </c>
      <c r="AD8" s="9">
        <v>24.343347676204075</v>
      </c>
      <c r="AE8" s="9">
        <v>68.06613496892282</v>
      </c>
      <c r="AF8" s="9">
        <v>0</v>
      </c>
      <c r="AG8" s="10">
        <f t="shared" si="0"/>
        <v>1986.645206660425</v>
      </c>
      <c r="AH8" s="9">
        <v>2499.074990110995</v>
      </c>
      <c r="AI8" s="9">
        <v>0</v>
      </c>
      <c r="AJ8" s="9">
        <v>0</v>
      </c>
      <c r="AK8" s="9">
        <v>0</v>
      </c>
      <c r="AL8" s="9">
        <v>19.12373814342569</v>
      </c>
      <c r="AM8" s="9">
        <v>1576.4449352729137</v>
      </c>
      <c r="AN8" s="9">
        <v>250.12228082224087</v>
      </c>
      <c r="AO8" s="10">
        <f t="shared" si="1"/>
        <v>6331.41115101</v>
      </c>
    </row>
    <row r="9" spans="1:41" ht="12.75">
      <c r="A9" s="15" t="s">
        <v>111</v>
      </c>
      <c r="B9" s="18" t="s">
        <v>70</v>
      </c>
      <c r="C9" s="9">
        <v>0</v>
      </c>
      <c r="D9" s="9">
        <v>0</v>
      </c>
      <c r="E9" s="9">
        <v>0.003999712698466936</v>
      </c>
      <c r="F9" s="9">
        <v>0</v>
      </c>
      <c r="G9" s="9">
        <v>2.5162380451508564</v>
      </c>
      <c r="H9" s="9">
        <v>6.863959425190538</v>
      </c>
      <c r="I9" s="9">
        <v>33.99847755036929</v>
      </c>
      <c r="J9" s="9">
        <v>9.800308606865009E-06</v>
      </c>
      <c r="K9" s="9">
        <v>0.34467995655545125</v>
      </c>
      <c r="L9" s="9">
        <v>0.19547043825869867</v>
      </c>
      <c r="M9" s="9">
        <v>2.8276432122220396</v>
      </c>
      <c r="N9" s="9">
        <v>0.19987335785732593</v>
      </c>
      <c r="O9" s="9">
        <v>0.3163385145490909</v>
      </c>
      <c r="P9" s="9">
        <v>5.026617204527254E-11</v>
      </c>
      <c r="Q9" s="9">
        <v>1.4518776500973657E-07</v>
      </c>
      <c r="R9" s="9">
        <v>0.6763981220094013</v>
      </c>
      <c r="S9" s="9">
        <v>0.6122123365666936</v>
      </c>
      <c r="T9" s="9">
        <v>37.77143613682277</v>
      </c>
      <c r="U9" s="9">
        <v>0.09344821148296763</v>
      </c>
      <c r="V9" s="9">
        <v>10.614201691232179</v>
      </c>
      <c r="W9" s="9">
        <v>79.88361358404663</v>
      </c>
      <c r="X9" s="9">
        <v>0.003496148861926659</v>
      </c>
      <c r="Y9" s="9">
        <v>1.34601129505903</v>
      </c>
      <c r="Z9" s="9">
        <v>0</v>
      </c>
      <c r="AA9" s="9">
        <v>1.2613276198085268E-05</v>
      </c>
      <c r="AB9" s="9">
        <v>5.523909451460241</v>
      </c>
      <c r="AC9" s="9">
        <v>0</v>
      </c>
      <c r="AD9" s="9">
        <v>0</v>
      </c>
      <c r="AE9" s="9">
        <v>1.515807653090306</v>
      </c>
      <c r="AF9" s="9">
        <v>0</v>
      </c>
      <c r="AG9" s="10">
        <f t="shared" si="0"/>
        <v>185.30723740230673</v>
      </c>
      <c r="AH9" s="9">
        <v>586.7929377466176</v>
      </c>
      <c r="AI9" s="9">
        <v>0</v>
      </c>
      <c r="AJ9" s="9">
        <v>0</v>
      </c>
      <c r="AK9" s="9">
        <v>0</v>
      </c>
      <c r="AL9" s="9">
        <v>7.048309488291909</v>
      </c>
      <c r="AM9" s="9">
        <v>435.63227073642713</v>
      </c>
      <c r="AN9" s="9">
        <v>39.23082319535687</v>
      </c>
      <c r="AO9" s="10">
        <f t="shared" si="1"/>
        <v>1254.0115785690002</v>
      </c>
    </row>
    <row r="10" spans="1:41" ht="12.75">
      <c r="A10" s="15" t="s">
        <v>112</v>
      </c>
      <c r="B10" s="18" t="s">
        <v>113</v>
      </c>
      <c r="C10" s="9">
        <v>0</v>
      </c>
      <c r="D10" s="9">
        <v>0.016787546205861946</v>
      </c>
      <c r="E10" s="9">
        <v>0.005622464185260906</v>
      </c>
      <c r="F10" s="9">
        <v>0.22582908695499607</v>
      </c>
      <c r="G10" s="9">
        <v>18.246224527542477</v>
      </c>
      <c r="H10" s="9">
        <v>1.456632532301176</v>
      </c>
      <c r="I10" s="9">
        <v>0.0005378900360396487</v>
      </c>
      <c r="J10" s="9">
        <v>521.9353202120983</v>
      </c>
      <c r="K10" s="9">
        <v>4.919660790795056</v>
      </c>
      <c r="L10" s="9">
        <v>0.3021750287189491</v>
      </c>
      <c r="M10" s="9">
        <v>13.365953343027563</v>
      </c>
      <c r="N10" s="9">
        <v>5.743503103273059</v>
      </c>
      <c r="O10" s="9">
        <v>11.400877846219384</v>
      </c>
      <c r="P10" s="9">
        <v>5.036610276535731</v>
      </c>
      <c r="Q10" s="9">
        <v>9.317164711116693</v>
      </c>
      <c r="R10" s="9">
        <v>1.335745743445482</v>
      </c>
      <c r="S10" s="9">
        <v>1.7410460435919342</v>
      </c>
      <c r="T10" s="9">
        <v>68.94139399668582</v>
      </c>
      <c r="U10" s="9">
        <v>0.02678243649792723</v>
      </c>
      <c r="V10" s="9">
        <v>179.60959859239182</v>
      </c>
      <c r="W10" s="9">
        <v>67.28867477679476</v>
      </c>
      <c r="X10" s="9">
        <v>0.07673232922065591</v>
      </c>
      <c r="Y10" s="9">
        <v>11.18809934434683</v>
      </c>
      <c r="Z10" s="9">
        <v>8.369424288900493E-15</v>
      </c>
      <c r="AA10" s="9">
        <v>34.31225481719551</v>
      </c>
      <c r="AB10" s="9">
        <v>1.247934600019978</v>
      </c>
      <c r="AC10" s="9">
        <v>1.7098251665627133</v>
      </c>
      <c r="AD10" s="9">
        <v>1.3648438121488364</v>
      </c>
      <c r="AE10" s="9">
        <v>5.4853417460535985</v>
      </c>
      <c r="AF10" s="9">
        <v>0</v>
      </c>
      <c r="AG10" s="10">
        <f t="shared" si="0"/>
        <v>966.3011727639663</v>
      </c>
      <c r="AH10" s="9">
        <v>52.453156507338456</v>
      </c>
      <c r="AI10" s="9">
        <v>0</v>
      </c>
      <c r="AJ10" s="9">
        <v>0</v>
      </c>
      <c r="AK10" s="9">
        <v>0</v>
      </c>
      <c r="AL10" s="9">
        <v>5.884314874340383</v>
      </c>
      <c r="AM10" s="9">
        <v>349.2952835586756</v>
      </c>
      <c r="AN10" s="9">
        <v>35.96842998667924</v>
      </c>
      <c r="AO10" s="10">
        <f t="shared" si="1"/>
        <v>1409.9023576910001</v>
      </c>
    </row>
    <row r="11" spans="1:41" ht="12.75">
      <c r="A11" s="15" t="s">
        <v>114</v>
      </c>
      <c r="B11" s="18" t="s">
        <v>115</v>
      </c>
      <c r="C11" s="9">
        <v>0</v>
      </c>
      <c r="D11" s="9">
        <v>0.0329744804019256</v>
      </c>
      <c r="E11" s="9">
        <v>0.024967246523633004</v>
      </c>
      <c r="F11" s="9">
        <v>0.6495186791696665</v>
      </c>
      <c r="G11" s="9">
        <v>245.62200704097853</v>
      </c>
      <c r="H11" s="9">
        <v>11.045706366201358</v>
      </c>
      <c r="I11" s="9">
        <v>1.0376064568932064</v>
      </c>
      <c r="J11" s="9">
        <v>42.1968257454041</v>
      </c>
      <c r="K11" s="9">
        <v>1797.627239778994</v>
      </c>
      <c r="L11" s="9">
        <v>1.4009357551952912</v>
      </c>
      <c r="M11" s="9">
        <v>73.00054489295745</v>
      </c>
      <c r="N11" s="9">
        <v>50.10483015135448</v>
      </c>
      <c r="O11" s="9">
        <v>35.52359845796473</v>
      </c>
      <c r="P11" s="9">
        <v>2.981340578824802</v>
      </c>
      <c r="Q11" s="9">
        <v>8.703278088704174</v>
      </c>
      <c r="R11" s="9">
        <v>13.976261893858272</v>
      </c>
      <c r="S11" s="9">
        <v>6.893345778220984</v>
      </c>
      <c r="T11" s="9">
        <v>15.622711475877233</v>
      </c>
      <c r="U11" s="9">
        <v>7.568486281475726</v>
      </c>
      <c r="V11" s="9">
        <v>4.670894320511699</v>
      </c>
      <c r="W11" s="9">
        <v>424.8805431848231</v>
      </c>
      <c r="X11" s="9">
        <v>1.0705305532256815</v>
      </c>
      <c r="Y11" s="9">
        <v>40.426968085085946</v>
      </c>
      <c r="Z11" s="9">
        <v>33.6178050187963</v>
      </c>
      <c r="AA11" s="9">
        <v>252.05144250828118</v>
      </c>
      <c r="AB11" s="9">
        <v>41.12708007620925</v>
      </c>
      <c r="AC11" s="9">
        <v>20.130515799477408</v>
      </c>
      <c r="AD11" s="9">
        <v>58.14206822058206</v>
      </c>
      <c r="AE11" s="9">
        <v>30.74738817090499</v>
      </c>
      <c r="AF11" s="9">
        <v>0</v>
      </c>
      <c r="AG11" s="10">
        <f t="shared" si="0"/>
        <v>3220.877415086898</v>
      </c>
      <c r="AH11" s="9">
        <v>386.86486715838237</v>
      </c>
      <c r="AI11" s="9">
        <v>0</v>
      </c>
      <c r="AJ11" s="9">
        <v>0</v>
      </c>
      <c r="AK11" s="9">
        <v>0</v>
      </c>
      <c r="AL11" s="9">
        <v>20.69121228045303</v>
      </c>
      <c r="AM11" s="9">
        <v>684.2869651237781</v>
      </c>
      <c r="AN11" s="9">
        <v>88.80232284558906</v>
      </c>
      <c r="AO11" s="10">
        <f t="shared" si="1"/>
        <v>4401.5227824951</v>
      </c>
    </row>
    <row r="12" spans="1:41" ht="12.75">
      <c r="A12" s="15" t="s">
        <v>116</v>
      </c>
      <c r="B12" s="18" t="s">
        <v>71</v>
      </c>
      <c r="C12" s="9">
        <v>60.516887435176685</v>
      </c>
      <c r="D12" s="9">
        <v>6.7880375979249115</v>
      </c>
      <c r="E12" s="9">
        <v>0.012748746558127608</v>
      </c>
      <c r="F12" s="9">
        <v>7.696810496392663</v>
      </c>
      <c r="G12" s="9">
        <v>18.19488006130918</v>
      </c>
      <c r="H12" s="9">
        <v>1.5245115100994262</v>
      </c>
      <c r="I12" s="9">
        <v>0.047260124817233254</v>
      </c>
      <c r="J12" s="9">
        <v>3.978631544088428</v>
      </c>
      <c r="K12" s="9">
        <v>11.467993386155069</v>
      </c>
      <c r="L12" s="9">
        <v>2457.469295966051</v>
      </c>
      <c r="M12" s="9">
        <v>1146.9911987487274</v>
      </c>
      <c r="N12" s="9">
        <v>1.4155289383197958</v>
      </c>
      <c r="O12" s="9">
        <v>29.12890618319024</v>
      </c>
      <c r="P12" s="9">
        <v>46.314355623839035</v>
      </c>
      <c r="Q12" s="9">
        <v>7.046006370357664</v>
      </c>
      <c r="R12" s="9">
        <v>2.7962446842467292</v>
      </c>
      <c r="S12" s="9">
        <v>3.0147369016582592</v>
      </c>
      <c r="T12" s="9">
        <v>10.307961648239832</v>
      </c>
      <c r="U12" s="9">
        <v>63.29139561727114</v>
      </c>
      <c r="V12" s="9">
        <v>126.77298182156933</v>
      </c>
      <c r="W12" s="9">
        <v>339.08778849931696</v>
      </c>
      <c r="X12" s="9">
        <v>8.130942690000262</v>
      </c>
      <c r="Y12" s="9">
        <v>836.4113671001442</v>
      </c>
      <c r="Z12" s="9">
        <v>7.441515139023146</v>
      </c>
      <c r="AA12" s="9">
        <v>176.3303426170128</v>
      </c>
      <c r="AB12" s="9">
        <v>69.37788982165348</v>
      </c>
      <c r="AC12" s="9">
        <v>39.80374481746574</v>
      </c>
      <c r="AD12" s="9">
        <v>30.930125442028405</v>
      </c>
      <c r="AE12" s="9">
        <v>30.97982363744026</v>
      </c>
      <c r="AF12" s="9">
        <v>0</v>
      </c>
      <c r="AG12" s="10">
        <f t="shared" si="0"/>
        <v>5543.269913170078</v>
      </c>
      <c r="AH12" s="9">
        <v>861.7756635265032</v>
      </c>
      <c r="AI12" s="9">
        <v>0</v>
      </c>
      <c r="AJ12" s="9">
        <v>0</v>
      </c>
      <c r="AK12" s="9">
        <v>1.819739085633542</v>
      </c>
      <c r="AL12" s="9">
        <v>119.70356895622909</v>
      </c>
      <c r="AM12" s="9">
        <v>2489.696559386963</v>
      </c>
      <c r="AN12" s="9">
        <v>1002.2638641686013</v>
      </c>
      <c r="AO12" s="10">
        <f t="shared" si="1"/>
        <v>10018.529308294008</v>
      </c>
    </row>
    <row r="13" spans="1:41" ht="12.75">
      <c r="A13" s="15" t="s">
        <v>117</v>
      </c>
      <c r="B13" s="18" t="s">
        <v>72</v>
      </c>
      <c r="C13" s="9">
        <v>163.51955857717178</v>
      </c>
      <c r="D13" s="9">
        <v>0.12244311007540203</v>
      </c>
      <c r="E13" s="9">
        <v>0.5032043406266771</v>
      </c>
      <c r="F13" s="9">
        <v>8.833009997960442</v>
      </c>
      <c r="G13" s="9">
        <v>364.8962226918304</v>
      </c>
      <c r="H13" s="9">
        <v>578.816257086313</v>
      </c>
      <c r="I13" s="9">
        <v>4.484164246144011</v>
      </c>
      <c r="J13" s="9">
        <v>88.4649961687171</v>
      </c>
      <c r="K13" s="9">
        <v>211.94066700778876</v>
      </c>
      <c r="L13" s="9">
        <v>270.4831106775725</v>
      </c>
      <c r="M13" s="9">
        <v>10190.650450823876</v>
      </c>
      <c r="N13" s="9">
        <v>861.4122104806696</v>
      </c>
      <c r="O13" s="9">
        <v>173.13581739466912</v>
      </c>
      <c r="P13" s="9">
        <v>180.95177818348395</v>
      </c>
      <c r="Q13" s="9">
        <v>62.75120750227208</v>
      </c>
      <c r="R13" s="9">
        <v>41.72803519517247</v>
      </c>
      <c r="S13" s="9">
        <v>90.78426757154747</v>
      </c>
      <c r="T13" s="9">
        <v>73.80442099622874</v>
      </c>
      <c r="U13" s="9">
        <v>14.145683023007749</v>
      </c>
      <c r="V13" s="9">
        <v>122.3093739095074</v>
      </c>
      <c r="W13" s="9">
        <v>617.9204911589463</v>
      </c>
      <c r="X13" s="9">
        <v>21.617476967074783</v>
      </c>
      <c r="Y13" s="9">
        <v>22.725020719699476</v>
      </c>
      <c r="Z13" s="9">
        <v>0.40471513685378024</v>
      </c>
      <c r="AA13" s="9">
        <v>145.67469026408486</v>
      </c>
      <c r="AB13" s="9">
        <v>22.3769331938348</v>
      </c>
      <c r="AC13" s="9">
        <v>11.38780659119755</v>
      </c>
      <c r="AD13" s="9">
        <v>1187.4992832253001</v>
      </c>
      <c r="AE13" s="9">
        <v>60.59914611598416</v>
      </c>
      <c r="AF13" s="9">
        <v>0</v>
      </c>
      <c r="AG13" s="10">
        <f t="shared" si="0"/>
        <v>15593.942442357607</v>
      </c>
      <c r="AH13" s="9">
        <v>937.0145699942278</v>
      </c>
      <c r="AI13" s="9">
        <v>1.7793129237341059</v>
      </c>
      <c r="AJ13" s="9">
        <v>748.18021050923</v>
      </c>
      <c r="AK13" s="9">
        <v>0</v>
      </c>
      <c r="AL13" s="9">
        <v>101.03408132956335</v>
      </c>
      <c r="AM13" s="9">
        <v>7670.261176116696</v>
      </c>
      <c r="AN13" s="9">
        <v>2705.4991223039397</v>
      </c>
      <c r="AO13" s="10">
        <f t="shared" si="1"/>
        <v>27757.710915534994</v>
      </c>
    </row>
    <row r="14" spans="1:41" ht="12.75">
      <c r="A14" s="15" t="s">
        <v>118</v>
      </c>
      <c r="B14" s="18" t="s">
        <v>73</v>
      </c>
      <c r="C14" s="9">
        <v>0</v>
      </c>
      <c r="D14" s="9">
        <v>0.07407290348152719</v>
      </c>
      <c r="E14" s="9">
        <v>0.12819523215324244</v>
      </c>
      <c r="F14" s="9">
        <v>2.9580723223973036</v>
      </c>
      <c r="G14" s="9">
        <v>404.18966166659</v>
      </c>
      <c r="H14" s="9">
        <v>43.273548649050284</v>
      </c>
      <c r="I14" s="9">
        <v>11.925057241549283</v>
      </c>
      <c r="J14" s="9">
        <v>40.98488287650295</v>
      </c>
      <c r="K14" s="9">
        <v>85.80958515148234</v>
      </c>
      <c r="L14" s="9">
        <v>9.695189718004263</v>
      </c>
      <c r="M14" s="9">
        <v>263.4547788886442</v>
      </c>
      <c r="N14" s="9">
        <v>463.02903470079434</v>
      </c>
      <c r="O14" s="9">
        <v>51.46680098597935</v>
      </c>
      <c r="P14" s="9">
        <v>85.59292681167254</v>
      </c>
      <c r="Q14" s="9">
        <v>115.99059331374377</v>
      </c>
      <c r="R14" s="9">
        <v>155.1340883179667</v>
      </c>
      <c r="S14" s="9">
        <v>438.58083036853816</v>
      </c>
      <c r="T14" s="9">
        <v>112.19206445533212</v>
      </c>
      <c r="U14" s="9">
        <v>11.68565917906225</v>
      </c>
      <c r="V14" s="9">
        <v>207.48462637564023</v>
      </c>
      <c r="W14" s="9">
        <v>428.47806706345614</v>
      </c>
      <c r="X14" s="9">
        <v>19.98937942483899</v>
      </c>
      <c r="Y14" s="9">
        <v>339.5932341795434</v>
      </c>
      <c r="Z14" s="9">
        <v>1.925385760501396</v>
      </c>
      <c r="AA14" s="9">
        <v>52.53478976355955</v>
      </c>
      <c r="AB14" s="9">
        <v>8.991255394287844</v>
      </c>
      <c r="AC14" s="9">
        <v>2.992465227592264</v>
      </c>
      <c r="AD14" s="9">
        <v>19.15188722286747</v>
      </c>
      <c r="AE14" s="9">
        <v>56.96960120873647</v>
      </c>
      <c r="AF14" s="9">
        <v>0</v>
      </c>
      <c r="AG14" s="10">
        <f t="shared" si="0"/>
        <v>3434.2757344039683</v>
      </c>
      <c r="AH14" s="9">
        <v>233.05542247250665</v>
      </c>
      <c r="AI14" s="9">
        <v>0</v>
      </c>
      <c r="AJ14" s="9">
        <v>0</v>
      </c>
      <c r="AK14" s="9">
        <v>0</v>
      </c>
      <c r="AL14" s="9">
        <v>74.47254572201163</v>
      </c>
      <c r="AM14" s="9">
        <v>1786.2582894659145</v>
      </c>
      <c r="AN14" s="9">
        <v>229.39728961559874</v>
      </c>
      <c r="AO14" s="10">
        <f t="shared" si="1"/>
        <v>5757.459281679999</v>
      </c>
    </row>
    <row r="15" spans="1:41" ht="12.75">
      <c r="A15" s="15" t="s">
        <v>119</v>
      </c>
      <c r="B15" s="18" t="s">
        <v>74</v>
      </c>
      <c r="C15" s="9">
        <v>0</v>
      </c>
      <c r="D15" s="9">
        <v>0</v>
      </c>
      <c r="E15" s="9">
        <v>0.0024138348208393784</v>
      </c>
      <c r="F15" s="9">
        <v>5.004733068764853</v>
      </c>
      <c r="G15" s="9">
        <v>103.91537575524904</v>
      </c>
      <c r="H15" s="9">
        <v>13.558541231219913</v>
      </c>
      <c r="I15" s="9">
        <v>2.0723055939667925E-05</v>
      </c>
      <c r="J15" s="9">
        <v>10.829579345368694</v>
      </c>
      <c r="K15" s="9">
        <v>6.7973516880763984</v>
      </c>
      <c r="L15" s="9">
        <v>0.627678432100935</v>
      </c>
      <c r="M15" s="9">
        <v>68.08053775446577</v>
      </c>
      <c r="N15" s="9">
        <v>27.73591026143022</v>
      </c>
      <c r="O15" s="9">
        <v>456.84235535812047</v>
      </c>
      <c r="P15" s="9">
        <v>20.949489662858777</v>
      </c>
      <c r="Q15" s="9">
        <v>34.00293944131054</v>
      </c>
      <c r="R15" s="9">
        <v>96.74586346812376</v>
      </c>
      <c r="S15" s="9">
        <v>103.39984229908733</v>
      </c>
      <c r="T15" s="9">
        <v>40.31137139989343</v>
      </c>
      <c r="U15" s="9">
        <v>0.34810639853576514</v>
      </c>
      <c r="V15" s="9">
        <v>409.5449174081983</v>
      </c>
      <c r="W15" s="9">
        <v>96.05695475627252</v>
      </c>
      <c r="X15" s="9">
        <v>0.13314887844186435</v>
      </c>
      <c r="Y15" s="9">
        <v>0.7469569285761852</v>
      </c>
      <c r="Z15" s="9">
        <v>2.4718488762782983E-10</v>
      </c>
      <c r="AA15" s="9">
        <v>78.14600541252379</v>
      </c>
      <c r="AB15" s="9">
        <v>1.813276374817075</v>
      </c>
      <c r="AC15" s="9">
        <v>3.5414078992977114</v>
      </c>
      <c r="AD15" s="9">
        <v>3.056792553747141</v>
      </c>
      <c r="AE15" s="9">
        <v>0.8998914425552582</v>
      </c>
      <c r="AF15" s="9">
        <v>0</v>
      </c>
      <c r="AG15" s="10">
        <f t="shared" si="0"/>
        <v>1583.0914617771596</v>
      </c>
      <c r="AH15" s="9">
        <v>142.16269956558787</v>
      </c>
      <c r="AI15" s="9">
        <v>0</v>
      </c>
      <c r="AJ15" s="9">
        <v>0</v>
      </c>
      <c r="AK15" s="9">
        <v>0</v>
      </c>
      <c r="AL15" s="9">
        <v>27.795392760510328</v>
      </c>
      <c r="AM15" s="9">
        <v>606.3711878035285</v>
      </c>
      <c r="AN15" s="9">
        <v>81.89573714168796</v>
      </c>
      <c r="AO15" s="10">
        <f t="shared" si="1"/>
        <v>2441.3164790484743</v>
      </c>
    </row>
    <row r="16" spans="1:41" ht="12.75">
      <c r="A16" s="15" t="s">
        <v>120</v>
      </c>
      <c r="B16" s="18" t="s">
        <v>121</v>
      </c>
      <c r="C16" s="9">
        <v>0</v>
      </c>
      <c r="D16" s="9">
        <v>2.4235126224608945</v>
      </c>
      <c r="E16" s="9">
        <v>1.3842290666611548</v>
      </c>
      <c r="F16" s="9">
        <v>71.1906841751931</v>
      </c>
      <c r="G16" s="9">
        <v>236.5429599380818</v>
      </c>
      <c r="H16" s="9">
        <v>16.160016497762104</v>
      </c>
      <c r="I16" s="9">
        <v>8.139930638505744</v>
      </c>
      <c r="J16" s="9">
        <v>15.106220786275655</v>
      </c>
      <c r="K16" s="9">
        <v>22.585989474244933</v>
      </c>
      <c r="L16" s="9">
        <v>9.232925838900456</v>
      </c>
      <c r="M16" s="9">
        <v>344.72008604517885</v>
      </c>
      <c r="N16" s="9">
        <v>47.150315476596646</v>
      </c>
      <c r="O16" s="9">
        <v>93.01877423188844</v>
      </c>
      <c r="P16" s="9">
        <v>8116.416879453456</v>
      </c>
      <c r="Q16" s="9">
        <v>664.1224162511492</v>
      </c>
      <c r="R16" s="9">
        <v>302.7422772148394</v>
      </c>
      <c r="S16" s="9">
        <v>521.6957434728745</v>
      </c>
      <c r="T16" s="9">
        <v>123.1770554384239</v>
      </c>
      <c r="U16" s="9">
        <v>74.19820861582991</v>
      </c>
      <c r="V16" s="9">
        <v>951.9066166657253</v>
      </c>
      <c r="W16" s="9">
        <v>219.86358185635652</v>
      </c>
      <c r="X16" s="9">
        <v>14.500745774938613</v>
      </c>
      <c r="Y16" s="9">
        <v>146.07132842878502</v>
      </c>
      <c r="Z16" s="9">
        <v>12.807318382956117</v>
      </c>
      <c r="AA16" s="9">
        <v>133.90004550876452</v>
      </c>
      <c r="AB16" s="9">
        <v>8.314470047012774</v>
      </c>
      <c r="AC16" s="9">
        <v>8.195087370327327</v>
      </c>
      <c r="AD16" s="9">
        <v>1.5102330910084303</v>
      </c>
      <c r="AE16" s="9">
        <v>20.293814366045527</v>
      </c>
      <c r="AF16" s="9">
        <v>0</v>
      </c>
      <c r="AG16" s="10">
        <f t="shared" si="0"/>
        <v>12187.371466730243</v>
      </c>
      <c r="AH16" s="9">
        <v>197.1157188629504</v>
      </c>
      <c r="AI16" s="9">
        <v>0</v>
      </c>
      <c r="AJ16" s="9">
        <v>0</v>
      </c>
      <c r="AK16" s="9">
        <v>274.23206521967086</v>
      </c>
      <c r="AL16" s="9">
        <v>80.38319396590445</v>
      </c>
      <c r="AM16" s="9">
        <v>3161.135337374738</v>
      </c>
      <c r="AN16" s="9">
        <v>788.7723425294939</v>
      </c>
      <c r="AO16" s="10">
        <f t="shared" si="1"/>
        <v>16689.010124682998</v>
      </c>
    </row>
    <row r="17" spans="1:41" ht="12.75">
      <c r="A17" s="15" t="s">
        <v>122</v>
      </c>
      <c r="B17" s="18" t="s">
        <v>75</v>
      </c>
      <c r="C17" s="9">
        <v>22.589745314399117</v>
      </c>
      <c r="D17" s="9">
        <v>0.6852988996012477</v>
      </c>
      <c r="E17" s="9">
        <v>0.026759090837193085</v>
      </c>
      <c r="F17" s="9">
        <v>12.890843549098653</v>
      </c>
      <c r="G17" s="9">
        <v>116.76863831109277</v>
      </c>
      <c r="H17" s="9">
        <v>34.83499636809129</v>
      </c>
      <c r="I17" s="9">
        <v>0.7847957879069158</v>
      </c>
      <c r="J17" s="9">
        <v>9.818495471669848</v>
      </c>
      <c r="K17" s="9">
        <v>32.750215797566675</v>
      </c>
      <c r="L17" s="9">
        <v>26.383728849819583</v>
      </c>
      <c r="M17" s="9">
        <v>83.10166004377614</v>
      </c>
      <c r="N17" s="9">
        <v>25.75322687197699</v>
      </c>
      <c r="O17" s="9">
        <v>34.37717745195095</v>
      </c>
      <c r="P17" s="9">
        <v>51.46575504551696</v>
      </c>
      <c r="Q17" s="9">
        <v>1441.5443667726831</v>
      </c>
      <c r="R17" s="9">
        <v>3.9979699660106345</v>
      </c>
      <c r="S17" s="9">
        <v>672.8484713423177</v>
      </c>
      <c r="T17" s="9">
        <v>3.6843002614053435</v>
      </c>
      <c r="U17" s="9">
        <v>17.749498601271327</v>
      </c>
      <c r="V17" s="9">
        <v>171.57155163803577</v>
      </c>
      <c r="W17" s="9">
        <v>419.7295377200132</v>
      </c>
      <c r="X17" s="9">
        <v>0.8689046087743004</v>
      </c>
      <c r="Y17" s="9">
        <v>19.343168236883145</v>
      </c>
      <c r="Z17" s="9">
        <v>0.0006479515464792805</v>
      </c>
      <c r="AA17" s="9">
        <v>27.683353624632577</v>
      </c>
      <c r="AB17" s="9">
        <v>36.60601270306723</v>
      </c>
      <c r="AC17" s="9">
        <v>4.391376614456529</v>
      </c>
      <c r="AD17" s="9">
        <v>6.725682667663325</v>
      </c>
      <c r="AE17" s="9">
        <v>11.897825872922159</v>
      </c>
      <c r="AF17" s="9">
        <v>0</v>
      </c>
      <c r="AG17" s="10">
        <f t="shared" si="0"/>
        <v>3290.8740054349873</v>
      </c>
      <c r="AH17" s="9">
        <v>787.1472311323336</v>
      </c>
      <c r="AI17" s="9">
        <v>0</v>
      </c>
      <c r="AJ17" s="9">
        <v>0</v>
      </c>
      <c r="AK17" s="9">
        <v>4700.126480037003</v>
      </c>
      <c r="AL17" s="9">
        <v>47.80231911743637</v>
      </c>
      <c r="AM17" s="9">
        <v>2918.633047231542</v>
      </c>
      <c r="AN17" s="9">
        <v>1327.2006533566978</v>
      </c>
      <c r="AO17" s="10">
        <f t="shared" si="1"/>
        <v>13071.78373631</v>
      </c>
    </row>
    <row r="18" spans="1:41" ht="12.75">
      <c r="A18" s="15" t="s">
        <v>123</v>
      </c>
      <c r="B18" s="18" t="s">
        <v>124</v>
      </c>
      <c r="C18" s="9">
        <v>0</v>
      </c>
      <c r="D18" s="9">
        <v>0.4301373451614039</v>
      </c>
      <c r="E18" s="9">
        <v>0.06164930231609188</v>
      </c>
      <c r="F18" s="9">
        <v>1.348464332628363</v>
      </c>
      <c r="G18" s="9">
        <v>11.408114944585355</v>
      </c>
      <c r="H18" s="9">
        <v>2.6357194014441188</v>
      </c>
      <c r="I18" s="9">
        <v>0.005898614584756312</v>
      </c>
      <c r="J18" s="9">
        <v>5.13794518012603</v>
      </c>
      <c r="K18" s="9">
        <v>3.471791633406369</v>
      </c>
      <c r="L18" s="9">
        <v>10.623957184159275</v>
      </c>
      <c r="M18" s="9">
        <v>116.1500382248623</v>
      </c>
      <c r="N18" s="9">
        <v>5.753525847230071</v>
      </c>
      <c r="O18" s="9">
        <v>10.384107761515624</v>
      </c>
      <c r="P18" s="9">
        <v>58.482414792167646</v>
      </c>
      <c r="Q18" s="9">
        <v>410.6183879776623</v>
      </c>
      <c r="R18" s="9">
        <v>2125.1424674122054</v>
      </c>
      <c r="S18" s="9">
        <v>1388.8195263546806</v>
      </c>
      <c r="T18" s="9">
        <v>16.799941238588627</v>
      </c>
      <c r="U18" s="9">
        <v>29.902043606457113</v>
      </c>
      <c r="V18" s="9">
        <v>259.05906644520115</v>
      </c>
      <c r="W18" s="9">
        <v>1030.102254663593</v>
      </c>
      <c r="X18" s="9">
        <v>2.2380950365356895</v>
      </c>
      <c r="Y18" s="9">
        <v>379.27592412400975</v>
      </c>
      <c r="Z18" s="9">
        <v>17.83982311334579</v>
      </c>
      <c r="AA18" s="9">
        <v>419.712135554542</v>
      </c>
      <c r="AB18" s="9">
        <v>73.35305275995013</v>
      </c>
      <c r="AC18" s="9">
        <v>9.369658742465319</v>
      </c>
      <c r="AD18" s="9">
        <v>144.54823332503824</v>
      </c>
      <c r="AE18" s="9">
        <v>28.84363407349994</v>
      </c>
      <c r="AF18" s="9">
        <v>0</v>
      </c>
      <c r="AG18" s="10">
        <f t="shared" si="0"/>
        <v>6561.518008991965</v>
      </c>
      <c r="AH18" s="9">
        <v>1064.3241012242167</v>
      </c>
      <c r="AI18" s="9">
        <v>4.358511106595989</v>
      </c>
      <c r="AJ18" s="9">
        <v>74.8885191682307</v>
      </c>
      <c r="AK18" s="9">
        <v>3835.774324158024</v>
      </c>
      <c r="AL18" s="9">
        <v>64.52779659629655</v>
      </c>
      <c r="AM18" s="9">
        <v>4864.690135045971</v>
      </c>
      <c r="AN18" s="9">
        <v>1353.232988462034</v>
      </c>
      <c r="AO18" s="10">
        <f t="shared" si="1"/>
        <v>17823.314384753332</v>
      </c>
    </row>
    <row r="19" spans="1:41" ht="12.75">
      <c r="A19" s="15" t="s">
        <v>125</v>
      </c>
      <c r="B19" s="18" t="s">
        <v>126</v>
      </c>
      <c r="C19" s="9">
        <v>0</v>
      </c>
      <c r="D19" s="9">
        <v>4.95595832367434</v>
      </c>
      <c r="E19" s="9">
        <v>0.0015845645140620743</v>
      </c>
      <c r="F19" s="9">
        <v>0.035861681312026834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0.059887196812591484</v>
      </c>
      <c r="M19" s="9">
        <v>0.9500411868502852</v>
      </c>
      <c r="N19" s="9">
        <v>0.20068736372942791</v>
      </c>
      <c r="O19" s="9">
        <v>0</v>
      </c>
      <c r="P19" s="9">
        <v>13.287806844975819</v>
      </c>
      <c r="Q19" s="9">
        <v>180.7176902143925</v>
      </c>
      <c r="R19" s="9">
        <v>0.20694713211069873</v>
      </c>
      <c r="S19" s="9">
        <v>8447.997842515226</v>
      </c>
      <c r="T19" s="9">
        <v>1.2429837838504729E-05</v>
      </c>
      <c r="U19" s="9">
        <v>0</v>
      </c>
      <c r="V19" s="9">
        <v>0</v>
      </c>
      <c r="W19" s="9">
        <v>654.6767732606851</v>
      </c>
      <c r="X19" s="9">
        <v>0</v>
      </c>
      <c r="Y19" s="9">
        <v>163.3062491164044</v>
      </c>
      <c r="Z19" s="9">
        <v>4.790422276666337E-06</v>
      </c>
      <c r="AA19" s="9">
        <v>1.436176308257345</v>
      </c>
      <c r="AB19" s="9">
        <v>64.94594565537992</v>
      </c>
      <c r="AC19" s="9">
        <v>0</v>
      </c>
      <c r="AD19" s="9">
        <v>0</v>
      </c>
      <c r="AE19" s="9">
        <v>0.019460553090105272</v>
      </c>
      <c r="AF19" s="9">
        <v>0</v>
      </c>
      <c r="AG19" s="10">
        <f t="shared" si="0"/>
        <v>9532.798929137674</v>
      </c>
      <c r="AH19" s="9">
        <v>2740.149912040125</v>
      </c>
      <c r="AI19" s="9">
        <v>0</v>
      </c>
      <c r="AJ19" s="9">
        <v>0</v>
      </c>
      <c r="AK19" s="9">
        <v>5442.337879369696</v>
      </c>
      <c r="AL19" s="9">
        <v>97.60602586836154</v>
      </c>
      <c r="AM19" s="9">
        <v>7801.097848519285</v>
      </c>
      <c r="AN19" s="9">
        <v>1644.7413253248628</v>
      </c>
      <c r="AO19" s="10">
        <f t="shared" si="1"/>
        <v>27258.73192026001</v>
      </c>
    </row>
    <row r="20" spans="1:41" ht="12.75">
      <c r="A20" s="15" t="s">
        <v>127</v>
      </c>
      <c r="B20" s="18" t="s">
        <v>128</v>
      </c>
      <c r="C20" s="9">
        <v>0</v>
      </c>
      <c r="D20" s="9">
        <v>0</v>
      </c>
      <c r="E20" s="9">
        <v>0.006741450584171095</v>
      </c>
      <c r="F20" s="9">
        <v>0.30240788892417775</v>
      </c>
      <c r="G20" s="9">
        <v>10.126439185502496</v>
      </c>
      <c r="H20" s="9">
        <v>4.174960600116784</v>
      </c>
      <c r="I20" s="9">
        <v>1.3460444530929938</v>
      </c>
      <c r="J20" s="9">
        <v>3.85878160160098</v>
      </c>
      <c r="K20" s="9">
        <v>6.570734063419551</v>
      </c>
      <c r="L20" s="9">
        <v>4.564147566591121</v>
      </c>
      <c r="M20" s="9">
        <v>19.5808970097806</v>
      </c>
      <c r="N20" s="9">
        <v>9.985423801232024</v>
      </c>
      <c r="O20" s="9">
        <v>1.2988049717862533</v>
      </c>
      <c r="P20" s="9">
        <v>4.446224803915577</v>
      </c>
      <c r="Q20" s="9">
        <v>0.0002897689929906909</v>
      </c>
      <c r="R20" s="9">
        <v>0.35034361342965537</v>
      </c>
      <c r="S20" s="9">
        <v>169.0982914841676</v>
      </c>
      <c r="T20" s="9">
        <v>225.9159212548456</v>
      </c>
      <c r="U20" s="9">
        <v>9.372616958845564</v>
      </c>
      <c r="V20" s="9">
        <v>16.580633231338165</v>
      </c>
      <c r="W20" s="9">
        <v>262.9203386873509</v>
      </c>
      <c r="X20" s="9">
        <v>6.926083893912238</v>
      </c>
      <c r="Y20" s="9">
        <v>45.729355249953514</v>
      </c>
      <c r="Z20" s="9">
        <v>8.06771537909067</v>
      </c>
      <c r="AA20" s="9">
        <v>47.02157884880098</v>
      </c>
      <c r="AB20" s="9">
        <v>30.568532063298797</v>
      </c>
      <c r="AC20" s="9">
        <v>9.856901663136888</v>
      </c>
      <c r="AD20" s="9">
        <v>27.513772891377172</v>
      </c>
      <c r="AE20" s="9">
        <v>39.52687011337777</v>
      </c>
      <c r="AF20" s="9">
        <v>0</v>
      </c>
      <c r="AG20" s="10">
        <f t="shared" si="0"/>
        <v>965.7108524984653</v>
      </c>
      <c r="AH20" s="9">
        <v>1605.4800319209858</v>
      </c>
      <c r="AI20" s="9">
        <v>0</v>
      </c>
      <c r="AJ20" s="9">
        <v>0</v>
      </c>
      <c r="AK20" s="9">
        <v>745.695191108665</v>
      </c>
      <c r="AL20" s="9">
        <v>44.70615403364431</v>
      </c>
      <c r="AM20" s="9">
        <v>1461.9182490995845</v>
      </c>
      <c r="AN20" s="9">
        <v>3438.470475610727</v>
      </c>
      <c r="AO20" s="10">
        <f t="shared" si="1"/>
        <v>8261.980954272072</v>
      </c>
    </row>
    <row r="21" spans="1:41" ht="12.75">
      <c r="A21" s="15" t="s">
        <v>129</v>
      </c>
      <c r="B21" s="18" t="s">
        <v>76</v>
      </c>
      <c r="C21" s="9">
        <v>65.19044934801458</v>
      </c>
      <c r="D21" s="9">
        <v>0</v>
      </c>
      <c r="E21" s="9">
        <v>0.005006076940709478</v>
      </c>
      <c r="F21" s="9">
        <v>13.335399591285295</v>
      </c>
      <c r="G21" s="9">
        <v>171.1077195812152</v>
      </c>
      <c r="H21" s="9">
        <v>40.431467841612076</v>
      </c>
      <c r="I21" s="9">
        <v>1.488580352229235</v>
      </c>
      <c r="J21" s="9">
        <v>8.126656873092298</v>
      </c>
      <c r="K21" s="9">
        <v>50.088034214470085</v>
      </c>
      <c r="L21" s="9">
        <v>134.71815470458156</v>
      </c>
      <c r="M21" s="9">
        <v>787.109999763444</v>
      </c>
      <c r="N21" s="9">
        <v>11.112836728641682</v>
      </c>
      <c r="O21" s="9">
        <v>186.02979779905291</v>
      </c>
      <c r="P21" s="9">
        <v>321.66625176307275</v>
      </c>
      <c r="Q21" s="9">
        <v>26.18888291265344</v>
      </c>
      <c r="R21" s="9">
        <v>16.115389984115378</v>
      </c>
      <c r="S21" s="9">
        <v>40.89587533668249</v>
      </c>
      <c r="T21" s="9">
        <v>13.625767439410597</v>
      </c>
      <c r="U21" s="9">
        <v>1342.8115776987236</v>
      </c>
      <c r="V21" s="9">
        <v>19.942872236321765</v>
      </c>
      <c r="W21" s="9">
        <v>175.1700058744605</v>
      </c>
      <c r="X21" s="9">
        <v>35.91960617599629</v>
      </c>
      <c r="Y21" s="9">
        <v>124.2676525000839</v>
      </c>
      <c r="Z21" s="9">
        <v>45.71044916589343</v>
      </c>
      <c r="AA21" s="9">
        <v>272.5394470184892</v>
      </c>
      <c r="AB21" s="9">
        <v>108.739374319854</v>
      </c>
      <c r="AC21" s="9">
        <v>41.279536240947564</v>
      </c>
      <c r="AD21" s="9">
        <v>152.26734078739233</v>
      </c>
      <c r="AE21" s="9">
        <v>114.0732454549842</v>
      </c>
      <c r="AF21" s="9">
        <v>0</v>
      </c>
      <c r="AG21" s="10">
        <f t="shared" si="0"/>
        <v>4319.957377783661</v>
      </c>
      <c r="AH21" s="9">
        <v>1692.785809737861</v>
      </c>
      <c r="AI21" s="9">
        <v>0</v>
      </c>
      <c r="AJ21" s="9">
        <v>26.633037284016932</v>
      </c>
      <c r="AK21" s="9">
        <v>0</v>
      </c>
      <c r="AL21" s="9">
        <v>0</v>
      </c>
      <c r="AM21" s="9">
        <v>3665.1717196026907</v>
      </c>
      <c r="AN21" s="9">
        <v>0.008881138971608846</v>
      </c>
      <c r="AO21" s="10">
        <f t="shared" si="1"/>
        <v>9704.556825547203</v>
      </c>
    </row>
    <row r="22" spans="1:41" ht="12.75">
      <c r="A22" s="15" t="s">
        <v>130</v>
      </c>
      <c r="B22" s="18" t="s">
        <v>77</v>
      </c>
      <c r="C22" s="9">
        <v>0</v>
      </c>
      <c r="D22" s="9">
        <v>0</v>
      </c>
      <c r="E22" s="9">
        <v>0</v>
      </c>
      <c r="F22" s="9">
        <v>0.004695983520754268</v>
      </c>
      <c r="G22" s="9">
        <v>2.2036415871093202E-05</v>
      </c>
      <c r="H22" s="9">
        <v>1.860592656973711E-05</v>
      </c>
      <c r="I22" s="9">
        <v>0</v>
      </c>
      <c r="J22" s="9">
        <v>0.0027979513786304633</v>
      </c>
      <c r="K22" s="9">
        <v>4.991366324521094E-05</v>
      </c>
      <c r="L22" s="9">
        <v>0</v>
      </c>
      <c r="M22" s="9">
        <v>0.000796999528925819</v>
      </c>
      <c r="N22" s="9">
        <v>0.002721119906318762</v>
      </c>
      <c r="O22" s="9">
        <v>0.022194071748082182</v>
      </c>
      <c r="P22" s="9">
        <v>0.6376603154836911</v>
      </c>
      <c r="Q22" s="9">
        <v>0.008265669937640331</v>
      </c>
      <c r="R22" s="9">
        <v>0.09548027285448633</v>
      </c>
      <c r="S22" s="9">
        <v>0.000387622706274599</v>
      </c>
      <c r="T22" s="9">
        <v>0.001256229832279373</v>
      </c>
      <c r="U22" s="9">
        <v>0</v>
      </c>
      <c r="V22" s="9">
        <v>345.98982063291663</v>
      </c>
      <c r="W22" s="9">
        <v>0.047400579345928735</v>
      </c>
      <c r="X22" s="9">
        <v>0</v>
      </c>
      <c r="Y22" s="9">
        <v>0.07032245704447215</v>
      </c>
      <c r="Z22" s="9">
        <v>0</v>
      </c>
      <c r="AA22" s="9">
        <v>11.862022923395108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10">
        <f t="shared" si="0"/>
        <v>358.7459133856049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10">
        <f t="shared" si="1"/>
        <v>358.7459133856049</v>
      </c>
    </row>
    <row r="23" spans="1:41" ht="12.75">
      <c r="A23" s="15" t="s">
        <v>131</v>
      </c>
      <c r="B23" s="18" t="s">
        <v>132</v>
      </c>
      <c r="C23" s="9">
        <v>63.45795920953607</v>
      </c>
      <c r="D23" s="9">
        <v>4.219097669539394</v>
      </c>
      <c r="E23" s="9">
        <v>0.07678447413069371</v>
      </c>
      <c r="F23" s="9">
        <v>9.656255366385825</v>
      </c>
      <c r="G23" s="9">
        <v>204.5646124937288</v>
      </c>
      <c r="H23" s="9">
        <v>20.137428406852795</v>
      </c>
      <c r="I23" s="9">
        <v>0.38797498694863386</v>
      </c>
      <c r="J23" s="9">
        <v>17.348159675902647</v>
      </c>
      <c r="K23" s="9">
        <v>54.13619719549058</v>
      </c>
      <c r="L23" s="9">
        <v>2.371984944953305</v>
      </c>
      <c r="M23" s="9">
        <v>72.02373203932368</v>
      </c>
      <c r="N23" s="9">
        <v>24.154262266231093</v>
      </c>
      <c r="O23" s="9">
        <v>18.43248207884791</v>
      </c>
      <c r="P23" s="9">
        <v>15.112878761641506</v>
      </c>
      <c r="Q23" s="9">
        <v>16.546635717433574</v>
      </c>
      <c r="R23" s="9">
        <v>21.83483481433018</v>
      </c>
      <c r="S23" s="9">
        <v>19.464384830751015</v>
      </c>
      <c r="T23" s="9">
        <v>28.056114599413213</v>
      </c>
      <c r="U23" s="9">
        <v>14.031373443310356</v>
      </c>
      <c r="V23" s="9">
        <v>85.28367092879274</v>
      </c>
      <c r="W23" s="9">
        <v>535.0255727478757</v>
      </c>
      <c r="X23" s="9">
        <v>14.552751216678438</v>
      </c>
      <c r="Y23" s="9">
        <v>195.18456215716037</v>
      </c>
      <c r="Z23" s="9">
        <v>0.12525618638478458</v>
      </c>
      <c r="AA23" s="9">
        <v>108.42155261788398</v>
      </c>
      <c r="AB23" s="9">
        <v>5.5209262036034685</v>
      </c>
      <c r="AC23" s="9">
        <v>0.023238558868329644</v>
      </c>
      <c r="AD23" s="9">
        <v>0</v>
      </c>
      <c r="AE23" s="9">
        <v>14.532396656873372</v>
      </c>
      <c r="AF23" s="9">
        <v>0</v>
      </c>
      <c r="AG23" s="10">
        <f t="shared" si="0"/>
        <v>1564.6830802488723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10">
        <f t="shared" si="1"/>
        <v>1564.6830802488723</v>
      </c>
    </row>
    <row r="24" spans="1:41" ht="12.75">
      <c r="A24" s="15" t="s">
        <v>133</v>
      </c>
      <c r="B24" s="18" t="s">
        <v>0</v>
      </c>
      <c r="C24" s="9">
        <v>0</v>
      </c>
      <c r="D24" s="9">
        <v>0.06961550485171362</v>
      </c>
      <c r="E24" s="9">
        <v>0.039293931879860036</v>
      </c>
      <c r="F24" s="9">
        <v>1.921300686996898</v>
      </c>
      <c r="G24" s="9">
        <v>35.625119775978064</v>
      </c>
      <c r="H24" s="9">
        <v>15.49466477551761</v>
      </c>
      <c r="I24" s="9">
        <v>1.6072213194459521</v>
      </c>
      <c r="J24" s="9">
        <v>4.725326669942809</v>
      </c>
      <c r="K24" s="9">
        <v>27.982369287852357</v>
      </c>
      <c r="L24" s="9">
        <v>1.1837769955023625</v>
      </c>
      <c r="M24" s="9">
        <v>15.531348151480607</v>
      </c>
      <c r="N24" s="9">
        <v>6.709098537307808</v>
      </c>
      <c r="O24" s="9">
        <v>24.359789247651577</v>
      </c>
      <c r="P24" s="9">
        <v>76.30197990887046</v>
      </c>
      <c r="Q24" s="9">
        <v>72.81244660200989</v>
      </c>
      <c r="R24" s="9">
        <v>93.42093611475781</v>
      </c>
      <c r="S24" s="9">
        <v>12.034260215155438</v>
      </c>
      <c r="T24" s="9">
        <v>9.52747880692873</v>
      </c>
      <c r="U24" s="9">
        <v>20.7115141541395</v>
      </c>
      <c r="V24" s="9">
        <v>146.66120130159416</v>
      </c>
      <c r="W24" s="9">
        <v>484.66948556210446</v>
      </c>
      <c r="X24" s="9">
        <v>109.85796622161774</v>
      </c>
      <c r="Y24" s="9">
        <v>1220.786033899273</v>
      </c>
      <c r="Z24" s="9">
        <v>102.82898725820887</v>
      </c>
      <c r="AA24" s="9">
        <v>497.81447525596377</v>
      </c>
      <c r="AB24" s="9">
        <v>27.8533897358383</v>
      </c>
      <c r="AC24" s="9">
        <v>7.35437575492302</v>
      </c>
      <c r="AD24" s="9">
        <v>37.63563541082545</v>
      </c>
      <c r="AE24" s="9">
        <v>104.4944402033484</v>
      </c>
      <c r="AF24" s="9">
        <v>0</v>
      </c>
      <c r="AG24" s="10">
        <f t="shared" si="0"/>
        <v>3160.0135312899674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10">
        <f t="shared" si="1"/>
        <v>3160.0135312899674</v>
      </c>
    </row>
    <row r="25" spans="1:41" ht="12.75">
      <c r="A25" s="15" t="s">
        <v>134</v>
      </c>
      <c r="B25" s="18" t="s">
        <v>135</v>
      </c>
      <c r="C25" s="9">
        <v>20.095769491690177</v>
      </c>
      <c r="D25" s="9">
        <v>2.951530097377381</v>
      </c>
      <c r="E25" s="9">
        <v>0.2142673349415477</v>
      </c>
      <c r="F25" s="9">
        <v>24.858379072107024</v>
      </c>
      <c r="G25" s="9">
        <v>279.28849765675204</v>
      </c>
      <c r="H25" s="9">
        <v>58.56979555187886</v>
      </c>
      <c r="I25" s="9">
        <v>1.2190102375126328</v>
      </c>
      <c r="J25" s="9">
        <v>47.35572968295746</v>
      </c>
      <c r="K25" s="9">
        <v>127.34251404605966</v>
      </c>
      <c r="L25" s="9">
        <v>98.36546882710604</v>
      </c>
      <c r="M25" s="9">
        <v>299.1706022052306</v>
      </c>
      <c r="N25" s="9">
        <v>89.68301734119927</v>
      </c>
      <c r="O25" s="9">
        <v>107.03528040055285</v>
      </c>
      <c r="P25" s="9">
        <v>192.8620741743629</v>
      </c>
      <c r="Q25" s="9">
        <v>60.886075231708986</v>
      </c>
      <c r="R25" s="9">
        <v>53.01355354899524</v>
      </c>
      <c r="S25" s="9">
        <v>130.0059916513127</v>
      </c>
      <c r="T25" s="9">
        <v>35.763211407277325</v>
      </c>
      <c r="U25" s="9">
        <v>46.64897947918388</v>
      </c>
      <c r="V25" s="9">
        <v>215.78975486120515</v>
      </c>
      <c r="W25" s="9">
        <v>2688.033579548452</v>
      </c>
      <c r="X25" s="9">
        <v>27.625465407741952</v>
      </c>
      <c r="Y25" s="9">
        <v>5462.377012745478</v>
      </c>
      <c r="Z25" s="9">
        <v>149.38778639366615</v>
      </c>
      <c r="AA25" s="9">
        <v>854.0477983995745</v>
      </c>
      <c r="AB25" s="9">
        <v>31.03826926117497</v>
      </c>
      <c r="AC25" s="9">
        <v>5.595201509651062</v>
      </c>
      <c r="AD25" s="9">
        <v>29.547817664879926</v>
      </c>
      <c r="AE25" s="9">
        <v>56.182242030198644</v>
      </c>
      <c r="AF25" s="9">
        <v>0</v>
      </c>
      <c r="AG25" s="10">
        <f t="shared" si="0"/>
        <v>11194.95467526023</v>
      </c>
      <c r="AH25" s="9">
        <v>240.40113902886708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10">
        <f t="shared" si="1"/>
        <v>11435.355814289096</v>
      </c>
    </row>
    <row r="26" spans="1:41" ht="12.75">
      <c r="A26" s="15" t="s">
        <v>136</v>
      </c>
      <c r="B26" s="18" t="s">
        <v>137</v>
      </c>
      <c r="C26" s="9">
        <v>36.976276256526056</v>
      </c>
      <c r="D26" s="9">
        <v>0.7312326214008422</v>
      </c>
      <c r="E26" s="9">
        <v>0.019466923060834303</v>
      </c>
      <c r="F26" s="9">
        <v>2.7393257815202254</v>
      </c>
      <c r="G26" s="9">
        <v>70.59004625880684</v>
      </c>
      <c r="H26" s="9">
        <v>17.16797982356486</v>
      </c>
      <c r="I26" s="9">
        <v>0.5543376849428567</v>
      </c>
      <c r="J26" s="9">
        <v>8.375708057130282</v>
      </c>
      <c r="K26" s="9">
        <v>23.900995376778</v>
      </c>
      <c r="L26" s="9">
        <v>7.797800397094926</v>
      </c>
      <c r="M26" s="9">
        <v>72.69352949419103</v>
      </c>
      <c r="N26" s="9">
        <v>14.672605574332735</v>
      </c>
      <c r="O26" s="9">
        <v>16.356917569260347</v>
      </c>
      <c r="P26" s="9">
        <v>65.43160782892244</v>
      </c>
      <c r="Q26" s="9">
        <v>25.66536967686902</v>
      </c>
      <c r="R26" s="9">
        <v>22.712707648556034</v>
      </c>
      <c r="S26" s="9">
        <v>44.76358929581854</v>
      </c>
      <c r="T26" s="9">
        <v>8.157985597231049</v>
      </c>
      <c r="U26" s="9">
        <v>27.881390501522105</v>
      </c>
      <c r="V26" s="9">
        <v>148.94591235237175</v>
      </c>
      <c r="W26" s="9">
        <v>248.34101491051842</v>
      </c>
      <c r="X26" s="9">
        <v>51.41318239200273</v>
      </c>
      <c r="Y26" s="9">
        <v>129.65967264740803</v>
      </c>
      <c r="Z26" s="9">
        <v>1185.5752053323263</v>
      </c>
      <c r="AA26" s="9">
        <v>470.3639134948932</v>
      </c>
      <c r="AB26" s="9">
        <v>21.781810788101662</v>
      </c>
      <c r="AC26" s="9">
        <v>3.1400783327421484</v>
      </c>
      <c r="AD26" s="9">
        <v>106.79466852102294</v>
      </c>
      <c r="AE26" s="9">
        <v>42.91042960727198</v>
      </c>
      <c r="AF26" s="9">
        <v>0</v>
      </c>
      <c r="AG26" s="10">
        <f t="shared" si="0"/>
        <v>2876.114760746188</v>
      </c>
      <c r="AH26" s="9">
        <v>528.4545891924952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10">
        <f t="shared" si="1"/>
        <v>3404.5693499386834</v>
      </c>
    </row>
    <row r="27" spans="1:41" ht="12.75">
      <c r="A27" s="15" t="s">
        <v>138</v>
      </c>
      <c r="B27" s="18" t="s">
        <v>139</v>
      </c>
      <c r="C27" s="9">
        <v>1.5977422427323384</v>
      </c>
      <c r="D27" s="9">
        <v>0.07435968473121707</v>
      </c>
      <c r="E27" s="9">
        <v>0.08728033323088417</v>
      </c>
      <c r="F27" s="9">
        <v>15.558630144705877</v>
      </c>
      <c r="G27" s="9">
        <v>221.67565858816295</v>
      </c>
      <c r="H27" s="9">
        <v>48.447368340923745</v>
      </c>
      <c r="I27" s="9">
        <v>1.5721938340238897</v>
      </c>
      <c r="J27" s="9">
        <v>14.176557176602588</v>
      </c>
      <c r="K27" s="9">
        <v>117.11629381075262</v>
      </c>
      <c r="L27" s="9">
        <v>62.573427135658676</v>
      </c>
      <c r="M27" s="9">
        <v>848.7287517950718</v>
      </c>
      <c r="N27" s="9">
        <v>75.80803082075634</v>
      </c>
      <c r="O27" s="9">
        <v>47.932912736711664</v>
      </c>
      <c r="P27" s="9">
        <v>189.94200767670384</v>
      </c>
      <c r="Q27" s="9">
        <v>76.48600670033251</v>
      </c>
      <c r="R27" s="9">
        <v>188.8655679237768</v>
      </c>
      <c r="S27" s="9">
        <v>95.23346147699928</v>
      </c>
      <c r="T27" s="9">
        <v>20.175065043885226</v>
      </c>
      <c r="U27" s="9">
        <v>150.96444510692376</v>
      </c>
      <c r="V27" s="9">
        <v>343.936413769692</v>
      </c>
      <c r="W27" s="9">
        <v>1746.606247089291</v>
      </c>
      <c r="X27" s="9">
        <v>146.5847582197603</v>
      </c>
      <c r="Y27" s="9">
        <v>658.1296787005493</v>
      </c>
      <c r="Z27" s="9">
        <v>565.8815285142942</v>
      </c>
      <c r="AA27" s="9">
        <v>5100.483164412407</v>
      </c>
      <c r="AB27" s="9">
        <v>184.44217643804117</v>
      </c>
      <c r="AC27" s="9">
        <v>22.777705018682383</v>
      </c>
      <c r="AD27" s="9">
        <v>94.45624119231755</v>
      </c>
      <c r="AE27" s="9">
        <v>265.02582418751734</v>
      </c>
      <c r="AF27" s="9">
        <v>0</v>
      </c>
      <c r="AG27" s="10">
        <f t="shared" si="0"/>
        <v>11305.33949811524</v>
      </c>
      <c r="AH27" s="9">
        <v>65.77883287358996</v>
      </c>
      <c r="AI27" s="9">
        <v>0</v>
      </c>
      <c r="AJ27" s="9">
        <v>0</v>
      </c>
      <c r="AK27" s="9">
        <v>914.4633844878049</v>
      </c>
      <c r="AL27" s="9">
        <v>0</v>
      </c>
      <c r="AM27" s="9">
        <v>44.74146545580351</v>
      </c>
      <c r="AN27" s="9">
        <v>5.90443683684304</v>
      </c>
      <c r="AO27" s="10">
        <f t="shared" si="1"/>
        <v>12336.22761776928</v>
      </c>
    </row>
    <row r="28" spans="1:41" ht="12.75">
      <c r="A28" s="15" t="s">
        <v>140</v>
      </c>
      <c r="B28" s="18" t="s">
        <v>78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10">
        <f t="shared" si="0"/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10">
        <f t="shared" si="1"/>
        <v>0</v>
      </c>
    </row>
    <row r="29" spans="1:41" ht="12.75">
      <c r="A29" s="15" t="s">
        <v>141</v>
      </c>
      <c r="B29" s="18" t="s">
        <v>1</v>
      </c>
      <c r="C29" s="9">
        <v>0</v>
      </c>
      <c r="D29" s="9">
        <v>0</v>
      </c>
      <c r="E29" s="9">
        <v>0.00010074109069448804</v>
      </c>
      <c r="F29" s="9">
        <v>0.04992909602157076</v>
      </c>
      <c r="G29" s="9">
        <v>0.4316025807928304</v>
      </c>
      <c r="H29" s="9">
        <v>0.054130216629985</v>
      </c>
      <c r="I29" s="9">
        <v>0.011136213141164307</v>
      </c>
      <c r="J29" s="9">
        <v>0.0005844789705761222</v>
      </c>
      <c r="K29" s="9">
        <v>0.13461040654999112</v>
      </c>
      <c r="L29" s="9">
        <v>0.059057338012845455</v>
      </c>
      <c r="M29" s="9">
        <v>0.2766351958326798</v>
      </c>
      <c r="N29" s="9">
        <v>0.08674503029510339</v>
      </c>
      <c r="O29" s="9">
        <v>0.07478611097275406</v>
      </c>
      <c r="P29" s="9">
        <v>0.625176491885108</v>
      </c>
      <c r="Q29" s="9">
        <v>0.20806427172182523</v>
      </c>
      <c r="R29" s="9">
        <v>0.3157263716452114</v>
      </c>
      <c r="S29" s="9">
        <v>0.17405390156084818</v>
      </c>
      <c r="T29" s="9">
        <v>0.05039735022776067</v>
      </c>
      <c r="U29" s="9">
        <v>0.1772348520500332</v>
      </c>
      <c r="V29" s="9">
        <v>0.3993806074081727</v>
      </c>
      <c r="W29" s="9">
        <v>2.255707674870465</v>
      </c>
      <c r="X29" s="9">
        <v>0.21879411624459588</v>
      </c>
      <c r="Y29" s="9">
        <v>1.4548701973743408</v>
      </c>
      <c r="Z29" s="9">
        <v>1.4501161987621407</v>
      </c>
      <c r="AA29" s="9">
        <v>4.2007781619830515</v>
      </c>
      <c r="AB29" s="9">
        <v>0.033320221847612866</v>
      </c>
      <c r="AC29" s="9">
        <v>0.048674902162295086</v>
      </c>
      <c r="AD29" s="9">
        <v>0.42158317690441666</v>
      </c>
      <c r="AE29" s="9">
        <v>0.6856447895060284</v>
      </c>
      <c r="AF29" s="9">
        <v>0</v>
      </c>
      <c r="AG29" s="10">
        <f t="shared" si="0"/>
        <v>13.898840694464102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10">
        <f t="shared" si="1"/>
        <v>13.898840694464102</v>
      </c>
    </row>
    <row r="30" spans="1:41" ht="12.75">
      <c r="A30" s="15" t="s">
        <v>142</v>
      </c>
      <c r="B30" s="18" t="s">
        <v>79</v>
      </c>
      <c r="C30" s="9">
        <v>4.474080564869403</v>
      </c>
      <c r="D30" s="9">
        <v>0</v>
      </c>
      <c r="E30" s="9">
        <v>8.421292518738556E-07</v>
      </c>
      <c r="F30" s="9">
        <v>0</v>
      </c>
      <c r="G30" s="9">
        <v>1.8324498743326154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0.0016514273208445816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0.07427878180551133</v>
      </c>
      <c r="X30" s="9">
        <v>0</v>
      </c>
      <c r="Y30" s="9">
        <v>0.038028055783142715</v>
      </c>
      <c r="Z30" s="9">
        <v>0</v>
      </c>
      <c r="AA30" s="9">
        <v>0</v>
      </c>
      <c r="AB30" s="9">
        <v>0.23347414637205474</v>
      </c>
      <c r="AC30" s="9">
        <v>0</v>
      </c>
      <c r="AD30" s="9">
        <v>0</v>
      </c>
      <c r="AE30" s="9">
        <v>0.003329025024165682</v>
      </c>
      <c r="AF30" s="9">
        <v>0</v>
      </c>
      <c r="AG30" s="10">
        <f t="shared" si="0"/>
        <v>6.657292717636989</v>
      </c>
      <c r="AH30" s="9">
        <v>3.965679221116293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10">
        <f t="shared" si="1"/>
        <v>10.622971938753281</v>
      </c>
    </row>
    <row r="31" spans="1:41" ht="12.75">
      <c r="A31" s="15" t="s">
        <v>143</v>
      </c>
      <c r="B31" s="18" t="s">
        <v>144</v>
      </c>
      <c r="C31" s="9">
        <v>0</v>
      </c>
      <c r="D31" s="9">
        <v>0</v>
      </c>
      <c r="E31" s="9">
        <v>0.005004872557812441</v>
      </c>
      <c r="F31" s="9">
        <v>0.0926768090548361</v>
      </c>
      <c r="G31" s="9">
        <v>4.235337669466254</v>
      </c>
      <c r="H31" s="9">
        <v>0.6045052095640244</v>
      </c>
      <c r="I31" s="9">
        <v>0.03169188146011603</v>
      </c>
      <c r="J31" s="9">
        <v>0.9872241089647595</v>
      </c>
      <c r="K31" s="9">
        <v>4.568361964347274</v>
      </c>
      <c r="L31" s="9">
        <v>0.44573340565905767</v>
      </c>
      <c r="M31" s="9">
        <v>3.071572808906391</v>
      </c>
      <c r="N31" s="9">
        <v>0.6364173234444472</v>
      </c>
      <c r="O31" s="9">
        <v>0.8343941746664013</v>
      </c>
      <c r="P31" s="9">
        <v>3.45833004124417</v>
      </c>
      <c r="Q31" s="9">
        <v>0.46724380095618806</v>
      </c>
      <c r="R31" s="9">
        <v>0.6979274101916346</v>
      </c>
      <c r="S31" s="9">
        <v>1.0755689780175641</v>
      </c>
      <c r="T31" s="9">
        <v>0.47556183054738627</v>
      </c>
      <c r="U31" s="9">
        <v>13.22342041260046</v>
      </c>
      <c r="V31" s="9">
        <v>4.083139200374505</v>
      </c>
      <c r="W31" s="9">
        <v>70.49544817115876</v>
      </c>
      <c r="X31" s="9">
        <v>2.82637529962639</v>
      </c>
      <c r="Y31" s="9">
        <v>11.713879980486778</v>
      </c>
      <c r="Z31" s="9">
        <v>2.746606476990799</v>
      </c>
      <c r="AA31" s="9">
        <v>112.36312439362369</v>
      </c>
      <c r="AB31" s="9">
        <v>3.8003287994661488</v>
      </c>
      <c r="AC31" s="9">
        <v>1.2889852072560228</v>
      </c>
      <c r="AD31" s="9">
        <v>1.2222554520571722</v>
      </c>
      <c r="AE31" s="9">
        <v>538.2696063128568</v>
      </c>
      <c r="AF31" s="9">
        <v>0</v>
      </c>
      <c r="AG31" s="10">
        <f t="shared" si="0"/>
        <v>783.7207219955458</v>
      </c>
      <c r="AH31" s="9">
        <v>19.51237034841385</v>
      </c>
      <c r="AI31" s="9">
        <v>0</v>
      </c>
      <c r="AJ31" s="9">
        <v>0</v>
      </c>
      <c r="AK31" s="9">
        <v>0</v>
      </c>
      <c r="AL31" s="9">
        <v>0</v>
      </c>
      <c r="AM31" s="9">
        <v>178.93431471200657</v>
      </c>
      <c r="AN31" s="9">
        <v>52.873394054325566</v>
      </c>
      <c r="AO31" s="10">
        <f t="shared" si="1"/>
        <v>1035.0408011102918</v>
      </c>
    </row>
    <row r="32" spans="1:41" ht="12.75">
      <c r="A32" s="15" t="s">
        <v>145</v>
      </c>
      <c r="B32" s="18" t="s">
        <v>80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10">
        <f t="shared" si="0"/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10">
        <f t="shared" si="1"/>
        <v>0</v>
      </c>
    </row>
    <row r="33" spans="1:41" ht="12.75">
      <c r="A33" s="17"/>
      <c r="B33" s="18" t="s">
        <v>25</v>
      </c>
      <c r="C33" s="10">
        <f aca="true" t="shared" si="2" ref="C33:AN33">SUM(C3:C32)</f>
        <v>589.8192733149364</v>
      </c>
      <c r="D33" s="10">
        <f t="shared" si="2"/>
        <v>26.331614666471804</v>
      </c>
      <c r="E33" s="10">
        <f t="shared" si="2"/>
        <v>2.690499557300307</v>
      </c>
      <c r="F33" s="10">
        <f t="shared" si="2"/>
        <v>245.4700873394627</v>
      </c>
      <c r="G33" s="10">
        <f t="shared" si="2"/>
        <v>8245.384852405803</v>
      </c>
      <c r="H33" s="10">
        <f t="shared" si="2"/>
        <v>2260.8972924092827</v>
      </c>
      <c r="I33" s="10">
        <f t="shared" si="2"/>
        <v>80.81289019333057</v>
      </c>
      <c r="J33" s="10">
        <f t="shared" si="2"/>
        <v>921.5964421615973</v>
      </c>
      <c r="K33" s="10">
        <f t="shared" si="2"/>
        <v>2676.6485899228655</v>
      </c>
      <c r="L33" s="10">
        <f t="shared" si="2"/>
        <v>11879.62286936862</v>
      </c>
      <c r="M33" s="10">
        <f t="shared" si="2"/>
        <v>14911.646619826042</v>
      </c>
      <c r="N33" s="10">
        <f t="shared" si="2"/>
        <v>1761.7136594413757</v>
      </c>
      <c r="O33" s="10">
        <f t="shared" si="2"/>
        <v>1571.53927008824</v>
      </c>
      <c r="P33" s="10">
        <f t="shared" si="2"/>
        <v>11148.020479016213</v>
      </c>
      <c r="Q33" s="10">
        <f t="shared" si="2"/>
        <v>3215.4009106839785</v>
      </c>
      <c r="R33" s="10">
        <f t="shared" si="2"/>
        <v>3142.3947292205744</v>
      </c>
      <c r="S33" s="10">
        <f t="shared" si="2"/>
        <v>12225.124076977585</v>
      </c>
      <c r="T33" s="10">
        <f t="shared" si="2"/>
        <v>1012.7737415890365</v>
      </c>
      <c r="U33" s="10">
        <f t="shared" si="2"/>
        <v>2006.5638958058655</v>
      </c>
      <c r="V33" s="10">
        <f t="shared" si="2"/>
        <v>4040.8854387593196</v>
      </c>
      <c r="W33" s="10">
        <f t="shared" si="2"/>
        <v>11658.883901014946</v>
      </c>
      <c r="X33" s="10">
        <f t="shared" si="2"/>
        <v>1162.847333087978</v>
      </c>
      <c r="Y33" s="10">
        <f t="shared" si="2"/>
        <v>9842.478037364814</v>
      </c>
      <c r="Z33" s="10">
        <f t="shared" si="2"/>
        <v>2135.844874478525</v>
      </c>
      <c r="AA33" s="10">
        <f t="shared" si="2"/>
        <v>8866.000662902541</v>
      </c>
      <c r="AB33" s="10">
        <f t="shared" si="2"/>
        <v>791.3473503335882</v>
      </c>
      <c r="AC33" s="10">
        <f t="shared" si="2"/>
        <v>195.27699996903402</v>
      </c>
      <c r="AD33" s="10">
        <f t="shared" si="2"/>
        <v>2055.4538067448866</v>
      </c>
      <c r="AE33" s="10">
        <f t="shared" si="2"/>
        <v>1527.441354527578</v>
      </c>
      <c r="AF33" s="10">
        <f t="shared" si="2"/>
        <v>0</v>
      </c>
      <c r="AG33" s="10">
        <f t="shared" si="2"/>
        <v>120200.91155317178</v>
      </c>
      <c r="AH33" s="10">
        <f t="shared" si="2"/>
        <v>19697.78848523973</v>
      </c>
      <c r="AI33" s="10">
        <f t="shared" si="2"/>
        <v>6.137824030330095</v>
      </c>
      <c r="AJ33" s="10">
        <f t="shared" si="2"/>
        <v>849.7017669614777</v>
      </c>
      <c r="AK33" s="10">
        <f t="shared" si="2"/>
        <v>15973.109998665426</v>
      </c>
      <c r="AL33" s="10">
        <f t="shared" si="2"/>
        <v>822.3435841559777</v>
      </c>
      <c r="AM33" s="10">
        <f t="shared" si="2"/>
        <v>43966.85101174909</v>
      </c>
      <c r="AN33" s="10">
        <f t="shared" si="2"/>
        <v>21269.28527908619</v>
      </c>
      <c r="AO33" s="10">
        <f>SUM(AG33:AN33)</f>
        <v>222786.12950306002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45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0.00390625" style="1" bestFit="1" customWidth="1"/>
    <col min="2" max="2" width="44.8515625" style="1" bestFit="1" customWidth="1"/>
  </cols>
  <sheetData>
    <row r="1" spans="1:41" ht="12.75">
      <c r="A1" s="28"/>
      <c r="B1" s="28"/>
      <c r="C1" s="30" t="s">
        <v>99</v>
      </c>
      <c r="D1" s="30" t="s">
        <v>101</v>
      </c>
      <c r="E1" s="30" t="s">
        <v>103</v>
      </c>
      <c r="F1" s="30" t="s">
        <v>105</v>
      </c>
      <c r="G1" s="30" t="s">
        <v>107</v>
      </c>
      <c r="H1" s="30" t="s">
        <v>109</v>
      </c>
      <c r="I1" s="30" t="s">
        <v>111</v>
      </c>
      <c r="J1" s="30" t="s">
        <v>112</v>
      </c>
      <c r="K1" s="30" t="s">
        <v>114</v>
      </c>
      <c r="L1" s="30" t="s">
        <v>116</v>
      </c>
      <c r="M1" s="30" t="s">
        <v>117</v>
      </c>
      <c r="N1" s="30" t="s">
        <v>118</v>
      </c>
      <c r="O1" s="30" t="s">
        <v>119</v>
      </c>
      <c r="P1" s="30" t="s">
        <v>120</v>
      </c>
      <c r="Q1" s="30" t="s">
        <v>122</v>
      </c>
      <c r="R1" s="30" t="s">
        <v>123</v>
      </c>
      <c r="S1" s="30" t="s">
        <v>125</v>
      </c>
      <c r="T1" s="30" t="s">
        <v>127</v>
      </c>
      <c r="U1" s="30" t="s">
        <v>129</v>
      </c>
      <c r="V1" s="30" t="s">
        <v>130</v>
      </c>
      <c r="W1" s="30" t="s">
        <v>131</v>
      </c>
      <c r="X1" s="30" t="s">
        <v>133</v>
      </c>
      <c r="Y1" s="30" t="s">
        <v>134</v>
      </c>
      <c r="Z1" s="30" t="s">
        <v>136</v>
      </c>
      <c r="AA1" s="30" t="s">
        <v>138</v>
      </c>
      <c r="AB1" s="30" t="s">
        <v>140</v>
      </c>
      <c r="AC1" s="30" t="s">
        <v>141</v>
      </c>
      <c r="AD1" s="30" t="s">
        <v>142</v>
      </c>
      <c r="AE1" s="30" t="s">
        <v>143</v>
      </c>
      <c r="AF1" s="30" t="s">
        <v>145</v>
      </c>
      <c r="AG1" s="31"/>
      <c r="AH1" s="31" t="s">
        <v>19</v>
      </c>
      <c r="AI1" s="31" t="s">
        <v>21</v>
      </c>
      <c r="AJ1" s="31" t="s">
        <v>23</v>
      </c>
      <c r="AK1" s="31" t="s">
        <v>15</v>
      </c>
      <c r="AL1" s="31" t="s">
        <v>16</v>
      </c>
      <c r="AM1" s="31" t="s">
        <v>43</v>
      </c>
      <c r="AN1" s="31" t="s">
        <v>44</v>
      </c>
      <c r="AO1" s="34"/>
    </row>
    <row r="2" spans="1:41" ht="111">
      <c r="A2" s="29"/>
      <c r="B2" s="29"/>
      <c r="C2" s="21" t="s">
        <v>100</v>
      </c>
      <c r="D2" s="21" t="s">
        <v>102</v>
      </c>
      <c r="E2" s="21" t="s">
        <v>104</v>
      </c>
      <c r="F2" s="21" t="s">
        <v>106</v>
      </c>
      <c r="G2" s="21" t="s">
        <v>108</v>
      </c>
      <c r="H2" s="21" t="s">
        <v>110</v>
      </c>
      <c r="I2" s="21" t="s">
        <v>70</v>
      </c>
      <c r="J2" s="21" t="s">
        <v>113</v>
      </c>
      <c r="K2" s="21" t="s">
        <v>115</v>
      </c>
      <c r="L2" s="21" t="s">
        <v>71</v>
      </c>
      <c r="M2" s="21" t="s">
        <v>72</v>
      </c>
      <c r="N2" s="21" t="s">
        <v>73</v>
      </c>
      <c r="O2" s="21" t="s">
        <v>74</v>
      </c>
      <c r="P2" s="21" t="s">
        <v>121</v>
      </c>
      <c r="Q2" s="21" t="s">
        <v>75</v>
      </c>
      <c r="R2" s="21" t="s">
        <v>124</v>
      </c>
      <c r="S2" s="21" t="s">
        <v>126</v>
      </c>
      <c r="T2" s="21" t="s">
        <v>128</v>
      </c>
      <c r="U2" s="21" t="s">
        <v>76</v>
      </c>
      <c r="V2" s="21" t="s">
        <v>77</v>
      </c>
      <c r="W2" s="21" t="s">
        <v>132</v>
      </c>
      <c r="X2" s="21" t="s">
        <v>0</v>
      </c>
      <c r="Y2" s="21" t="s">
        <v>135</v>
      </c>
      <c r="Z2" s="21" t="s">
        <v>137</v>
      </c>
      <c r="AA2" s="21" t="s">
        <v>139</v>
      </c>
      <c r="AB2" s="21" t="s">
        <v>78</v>
      </c>
      <c r="AC2" s="21" t="s">
        <v>1</v>
      </c>
      <c r="AD2" s="21" t="s">
        <v>79</v>
      </c>
      <c r="AE2" s="21" t="s">
        <v>144</v>
      </c>
      <c r="AF2" s="21" t="s">
        <v>80</v>
      </c>
      <c r="AG2" s="35" t="s">
        <v>25</v>
      </c>
      <c r="AH2" s="35" t="s">
        <v>20</v>
      </c>
      <c r="AI2" s="35" t="s">
        <v>22</v>
      </c>
      <c r="AJ2" s="35" t="s">
        <v>24</v>
      </c>
      <c r="AK2" s="35" t="s">
        <v>14</v>
      </c>
      <c r="AL2" s="35" t="s">
        <v>18</v>
      </c>
      <c r="AM2" s="35" t="s">
        <v>45</v>
      </c>
      <c r="AN2" s="35" t="s">
        <v>56</v>
      </c>
      <c r="AO2" s="35" t="s">
        <v>37</v>
      </c>
    </row>
    <row r="3" spans="1:41" ht="12.75">
      <c r="A3" s="15" t="s">
        <v>99</v>
      </c>
      <c r="B3" s="18" t="s">
        <v>100</v>
      </c>
      <c r="C3" s="23">
        <v>220.179369113932</v>
      </c>
      <c r="D3" s="23">
        <v>0</v>
      </c>
      <c r="E3" s="23">
        <v>0.03211896068364342</v>
      </c>
      <c r="F3" s="23">
        <v>0.11762150190046343</v>
      </c>
      <c r="G3" s="23">
        <v>2857.7704564631154</v>
      </c>
      <c r="H3" s="23">
        <v>68.26485782898482</v>
      </c>
      <c r="I3" s="23">
        <v>0</v>
      </c>
      <c r="J3" s="23">
        <v>62.465115902865094</v>
      </c>
      <c r="K3" s="23">
        <v>25.23575956314035</v>
      </c>
      <c r="L3" s="23">
        <v>1.269037517064012</v>
      </c>
      <c r="M3" s="23">
        <v>8.847245622441946</v>
      </c>
      <c r="N3" s="23">
        <v>0.9802373900886302</v>
      </c>
      <c r="O3" s="23">
        <v>1.2643790004984823</v>
      </c>
      <c r="P3" s="23">
        <v>0.7466829850517073</v>
      </c>
      <c r="Q3" s="23">
        <v>0.5987826588632718</v>
      </c>
      <c r="R3" s="23">
        <v>0.27228528801599</v>
      </c>
      <c r="S3" s="23">
        <v>0.5451201118718586</v>
      </c>
      <c r="T3" s="23">
        <v>11.110540663450227</v>
      </c>
      <c r="U3" s="23">
        <v>4.976847373056736</v>
      </c>
      <c r="V3" s="23">
        <v>2.757597496995616</v>
      </c>
      <c r="W3" s="23">
        <v>182.30382264988458</v>
      </c>
      <c r="X3" s="23">
        <v>104.12933980936289</v>
      </c>
      <c r="Y3" s="23">
        <v>10.663418526341516</v>
      </c>
      <c r="Z3" s="23">
        <v>0.0014956052321723292</v>
      </c>
      <c r="AA3" s="23">
        <v>43.453413060298395</v>
      </c>
      <c r="AB3" s="23">
        <v>13.513477554859291</v>
      </c>
      <c r="AC3" s="23">
        <v>0.3482399433084399</v>
      </c>
      <c r="AD3" s="23">
        <v>74.86481628583094</v>
      </c>
      <c r="AE3" s="23">
        <v>20.232394683168692</v>
      </c>
      <c r="AF3" s="23">
        <v>0</v>
      </c>
      <c r="AG3" s="24">
        <f aca="true" t="shared" si="0" ref="AG3:AG32">SUM(C3:AF3)</f>
        <v>3716.9444735603074</v>
      </c>
      <c r="AH3" s="23">
        <v>1343.8512720999854</v>
      </c>
      <c r="AI3" s="23">
        <v>0</v>
      </c>
      <c r="AJ3" s="23">
        <v>0</v>
      </c>
      <c r="AK3" s="23">
        <v>52.48221510522216</v>
      </c>
      <c r="AL3" s="23">
        <v>58.11593838565009</v>
      </c>
      <c r="AM3" s="23">
        <v>1055.0454285882377</v>
      </c>
      <c r="AN3" s="23">
        <v>121.98027426107588</v>
      </c>
      <c r="AO3" s="24">
        <f aca="true" t="shared" si="1" ref="AO3:AO32">SUM(AG3:AN3)</f>
        <v>6348.419602000478</v>
      </c>
    </row>
    <row r="4" spans="1:41" ht="12.75">
      <c r="A4" s="15" t="s">
        <v>101</v>
      </c>
      <c r="B4" s="18" t="s">
        <v>102</v>
      </c>
      <c r="C4" s="23">
        <v>0</v>
      </c>
      <c r="D4" s="23">
        <v>0</v>
      </c>
      <c r="E4" s="23">
        <v>0.0008782731806009387</v>
      </c>
      <c r="F4" s="23">
        <v>0</v>
      </c>
      <c r="G4" s="23">
        <v>14.775556143001538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0.002363652693824759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0.051664561300073686</v>
      </c>
      <c r="X4" s="23">
        <v>8.31652820974449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23">
        <v>0</v>
      </c>
      <c r="AE4" s="23">
        <v>0</v>
      </c>
      <c r="AF4" s="23">
        <v>0</v>
      </c>
      <c r="AG4" s="24">
        <f t="shared" si="0"/>
        <v>23.146990839920527</v>
      </c>
      <c r="AH4" s="23">
        <v>70.83243551274415</v>
      </c>
      <c r="AI4" s="23">
        <v>0</v>
      </c>
      <c r="AJ4" s="23">
        <v>0</v>
      </c>
      <c r="AK4" s="23">
        <v>0</v>
      </c>
      <c r="AL4" s="23">
        <v>0.5177256146497703</v>
      </c>
      <c r="AM4" s="23">
        <v>52.82310406233296</v>
      </c>
      <c r="AN4" s="23">
        <v>3.1797386292327077</v>
      </c>
      <c r="AO4" s="24">
        <f t="shared" si="1"/>
        <v>150.49999465888013</v>
      </c>
    </row>
    <row r="5" spans="1:41" ht="12.75">
      <c r="A5" s="15" t="s">
        <v>103</v>
      </c>
      <c r="B5" s="18" t="s">
        <v>104</v>
      </c>
      <c r="C5" s="23">
        <v>0</v>
      </c>
      <c r="D5" s="23">
        <v>0</v>
      </c>
      <c r="E5" s="23">
        <v>0.0019985381746436873</v>
      </c>
      <c r="F5" s="23">
        <v>0.573748212444193</v>
      </c>
      <c r="G5" s="23">
        <v>0.02662887384046453</v>
      </c>
      <c r="H5" s="23">
        <v>0</v>
      </c>
      <c r="I5" s="23">
        <v>0</v>
      </c>
      <c r="J5" s="23">
        <v>0</v>
      </c>
      <c r="K5" s="23">
        <v>0.14065468056782082</v>
      </c>
      <c r="L5" s="23">
        <v>16.168828021229274</v>
      </c>
      <c r="M5" s="23">
        <v>3.069890699624942</v>
      </c>
      <c r="N5" s="23">
        <v>0.10875661749687444</v>
      </c>
      <c r="O5" s="23">
        <v>0.013876028272626684</v>
      </c>
      <c r="P5" s="23">
        <v>0.23969007412114252</v>
      </c>
      <c r="Q5" s="23">
        <v>1.0649228498584555E-05</v>
      </c>
      <c r="R5" s="23">
        <v>0</v>
      </c>
      <c r="S5" s="23">
        <v>0.02341323749530501</v>
      </c>
      <c r="T5" s="23">
        <v>-3.469446951953614E-18</v>
      </c>
      <c r="U5" s="23">
        <v>-2.842170943040401E-14</v>
      </c>
      <c r="V5" s="23">
        <v>0</v>
      </c>
      <c r="W5" s="23">
        <v>35.93171991585756</v>
      </c>
      <c r="X5" s="23">
        <v>0</v>
      </c>
      <c r="Y5" s="23">
        <v>0.04044543515723964</v>
      </c>
      <c r="Z5" s="23">
        <v>0.001632322767453568</v>
      </c>
      <c r="AA5" s="23">
        <v>0.013440294356339748</v>
      </c>
      <c r="AB5" s="23">
        <v>3.552713678800501E-15</v>
      </c>
      <c r="AC5" s="23">
        <v>0</v>
      </c>
      <c r="AD5" s="23">
        <v>4.986950574750997E-05</v>
      </c>
      <c r="AE5" s="23">
        <v>-1.3877787807814457E-17</v>
      </c>
      <c r="AF5" s="23">
        <v>0</v>
      </c>
      <c r="AG5" s="24">
        <f t="shared" si="0"/>
        <v>56.354783470140106</v>
      </c>
      <c r="AH5" s="23">
        <v>0.2545008914261624</v>
      </c>
      <c r="AI5" s="23">
        <v>0</v>
      </c>
      <c r="AJ5" s="23">
        <v>0</v>
      </c>
      <c r="AK5" s="23">
        <v>0</v>
      </c>
      <c r="AL5" s="23">
        <v>-56.8222739308691</v>
      </c>
      <c r="AM5" s="23">
        <v>7.754477080779907</v>
      </c>
      <c r="AN5" s="23">
        <v>0.03698633174299504</v>
      </c>
      <c r="AO5" s="24">
        <f t="shared" si="1"/>
        <v>7.578473843220067</v>
      </c>
    </row>
    <row r="6" spans="1:41" ht="12.75">
      <c r="A6" s="15" t="s">
        <v>105</v>
      </c>
      <c r="B6" s="18" t="s">
        <v>106</v>
      </c>
      <c r="C6" s="23">
        <v>0</v>
      </c>
      <c r="D6" s="23">
        <v>0</v>
      </c>
      <c r="E6" s="23">
        <v>0.0026256000920087032</v>
      </c>
      <c r="F6" s="23">
        <v>62.542764127672925</v>
      </c>
      <c r="G6" s="23">
        <v>0.8169719650858553</v>
      </c>
      <c r="H6" s="23">
        <v>1.5983532099485158</v>
      </c>
      <c r="I6" s="23">
        <v>0</v>
      </c>
      <c r="J6" s="23">
        <v>0.2505320188284772</v>
      </c>
      <c r="K6" s="23">
        <v>8.20270328832985</v>
      </c>
      <c r="L6" s="23">
        <v>0.1391792185024262</v>
      </c>
      <c r="M6" s="23">
        <v>4.821852320858682</v>
      </c>
      <c r="N6" s="23">
        <v>2.9125011912783245</v>
      </c>
      <c r="O6" s="23">
        <v>170.18745794592013</v>
      </c>
      <c r="P6" s="23">
        <v>179.41553815444968</v>
      </c>
      <c r="Q6" s="23">
        <v>0.0003167095258440498</v>
      </c>
      <c r="R6" s="23">
        <v>2.007563600998333E-05</v>
      </c>
      <c r="S6" s="23">
        <v>0.10187643714825129</v>
      </c>
      <c r="T6" s="23">
        <v>35.10079898401766</v>
      </c>
      <c r="U6" s="23">
        <v>2.1327266962714835</v>
      </c>
      <c r="V6" s="23">
        <v>191.3811061592451</v>
      </c>
      <c r="W6" s="23">
        <v>1.616844289317072</v>
      </c>
      <c r="X6" s="23">
        <v>0</v>
      </c>
      <c r="Y6" s="23">
        <v>12.995055701288681</v>
      </c>
      <c r="Z6" s="23">
        <v>0</v>
      </c>
      <c r="AA6" s="23">
        <v>31.238536042302115</v>
      </c>
      <c r="AB6" s="23">
        <v>13.778393162367687</v>
      </c>
      <c r="AC6" s="23">
        <v>0</v>
      </c>
      <c r="AD6" s="23">
        <v>0</v>
      </c>
      <c r="AE6" s="23">
        <v>0.8846505131966902</v>
      </c>
      <c r="AF6" s="23">
        <v>0</v>
      </c>
      <c r="AG6" s="24">
        <f t="shared" si="0"/>
        <v>720.1208038112836</v>
      </c>
      <c r="AH6" s="23">
        <v>12.93670824694791</v>
      </c>
      <c r="AI6" s="23">
        <v>0</v>
      </c>
      <c r="AJ6" s="23">
        <v>0</v>
      </c>
      <c r="AK6" s="23">
        <v>0</v>
      </c>
      <c r="AL6" s="23">
        <v>9.402949797837309</v>
      </c>
      <c r="AM6" s="23">
        <v>293.3435860146952</v>
      </c>
      <c r="AN6" s="23">
        <v>101.8448465094234</v>
      </c>
      <c r="AO6" s="24">
        <f t="shared" si="1"/>
        <v>1137.6488943801874</v>
      </c>
    </row>
    <row r="7" spans="1:41" ht="12.75">
      <c r="A7" s="15" t="s">
        <v>107</v>
      </c>
      <c r="B7" s="18" t="s">
        <v>108</v>
      </c>
      <c r="C7" s="23">
        <v>1106.6887734417164</v>
      </c>
      <c r="D7" s="23">
        <v>0.05113028047707345</v>
      </c>
      <c r="E7" s="23">
        <v>0.027948399039625406</v>
      </c>
      <c r="F7" s="23">
        <v>0</v>
      </c>
      <c r="G7" s="23">
        <v>2853.0377718944414</v>
      </c>
      <c r="H7" s="23">
        <v>0.44989663438748506</v>
      </c>
      <c r="I7" s="23">
        <v>1.242918165607323</v>
      </c>
      <c r="J7" s="23">
        <v>0.7977137280811388</v>
      </c>
      <c r="K7" s="23">
        <v>0.8031867255668637</v>
      </c>
      <c r="L7" s="23">
        <v>0.13661469746417848</v>
      </c>
      <c r="M7" s="23">
        <v>55.77157042932586</v>
      </c>
      <c r="N7" s="23">
        <v>1.5526490542907703</v>
      </c>
      <c r="O7" s="23">
        <v>0.19207931746015916</v>
      </c>
      <c r="P7" s="23">
        <v>0</v>
      </c>
      <c r="Q7" s="23">
        <v>0</v>
      </c>
      <c r="R7" s="23">
        <v>0</v>
      </c>
      <c r="S7" s="23">
        <v>0.6174376430556363</v>
      </c>
      <c r="T7" s="23">
        <v>1.3552945205294429</v>
      </c>
      <c r="U7" s="23">
        <v>1.522259083040882</v>
      </c>
      <c r="V7" s="23">
        <v>2.612577378196577</v>
      </c>
      <c r="W7" s="23">
        <v>194.21426095331879</v>
      </c>
      <c r="X7" s="23">
        <v>2490.6250935370604</v>
      </c>
      <c r="Y7" s="23">
        <v>4.400218224562378</v>
      </c>
      <c r="Z7" s="23">
        <v>0.003237280136082877</v>
      </c>
      <c r="AA7" s="23">
        <v>179.64314186285984</v>
      </c>
      <c r="AB7" s="23">
        <v>50.34915822048394</v>
      </c>
      <c r="AC7" s="23">
        <v>4.070346808908343</v>
      </c>
      <c r="AD7" s="23">
        <v>391.72448339776236</v>
      </c>
      <c r="AE7" s="23">
        <v>126.8209147178452</v>
      </c>
      <c r="AF7" s="23">
        <v>0</v>
      </c>
      <c r="AG7" s="24">
        <f t="shared" si="0"/>
        <v>7468.710676395619</v>
      </c>
      <c r="AH7" s="23">
        <v>7899.014634824043</v>
      </c>
      <c r="AI7" s="23">
        <v>0</v>
      </c>
      <c r="AJ7" s="23">
        <v>0</v>
      </c>
      <c r="AK7" s="23">
        <v>0</v>
      </c>
      <c r="AL7" s="23">
        <v>172.81655890731545</v>
      </c>
      <c r="AM7" s="23">
        <v>10602.947573025956</v>
      </c>
      <c r="AN7" s="23">
        <v>1741.7525393162891</v>
      </c>
      <c r="AO7" s="24">
        <f t="shared" si="1"/>
        <v>27885.241982469226</v>
      </c>
    </row>
    <row r="8" spans="1:41" ht="12.75">
      <c r="A8" s="15" t="s">
        <v>109</v>
      </c>
      <c r="B8" s="18" t="s">
        <v>110</v>
      </c>
      <c r="C8" s="23">
        <v>0</v>
      </c>
      <c r="D8" s="23">
        <v>3.6196495719680812</v>
      </c>
      <c r="E8" s="23">
        <v>0.005410582607826911</v>
      </c>
      <c r="F8" s="23">
        <v>0.18227249477890817</v>
      </c>
      <c r="G8" s="23">
        <v>12.165857405373911</v>
      </c>
      <c r="H8" s="23">
        <v>664.3531411781275</v>
      </c>
      <c r="I8" s="23">
        <v>1.4931519119977263</v>
      </c>
      <c r="J8" s="23">
        <v>2.5914592917798016</v>
      </c>
      <c r="K8" s="23">
        <v>10.111248325340433</v>
      </c>
      <c r="L8" s="23">
        <v>0.6678668188301471</v>
      </c>
      <c r="M8" s="23">
        <v>11.784528681635614</v>
      </c>
      <c r="N8" s="23">
        <v>8.656575015596935</v>
      </c>
      <c r="O8" s="23">
        <v>4.184732372017072</v>
      </c>
      <c r="P8" s="23">
        <v>3.5794210250997898</v>
      </c>
      <c r="Q8" s="23">
        <v>2.136280893793982</v>
      </c>
      <c r="R8" s="23">
        <v>0.6417646268762429</v>
      </c>
      <c r="S8" s="23">
        <v>37.68529988646034</v>
      </c>
      <c r="T8" s="23">
        <v>47.53485119359766</v>
      </c>
      <c r="U8" s="23">
        <v>0.9997323306401751</v>
      </c>
      <c r="V8" s="23">
        <v>32.30457050432838</v>
      </c>
      <c r="W8" s="23">
        <v>24.856286876505862</v>
      </c>
      <c r="X8" s="23">
        <v>14.272123418062499</v>
      </c>
      <c r="Y8" s="23">
        <v>19.389943296621215</v>
      </c>
      <c r="Z8" s="23">
        <v>0.08599523112796062</v>
      </c>
      <c r="AA8" s="23">
        <v>15.332689289902689</v>
      </c>
      <c r="AB8" s="23">
        <v>9.693003926402339</v>
      </c>
      <c r="AC8" s="23">
        <v>2.1738415653243424</v>
      </c>
      <c r="AD8" s="23">
        <v>33.64456174753401</v>
      </c>
      <c r="AE8" s="23">
        <v>68.93546428174841</v>
      </c>
      <c r="AF8" s="23">
        <v>0</v>
      </c>
      <c r="AG8" s="24">
        <f t="shared" si="0"/>
        <v>1033.0817237440797</v>
      </c>
      <c r="AH8" s="23">
        <v>584.2045488134777</v>
      </c>
      <c r="AI8" s="23">
        <v>0</v>
      </c>
      <c r="AJ8" s="23">
        <v>0</v>
      </c>
      <c r="AK8" s="23">
        <v>0</v>
      </c>
      <c r="AL8" s="23">
        <v>33.18852971114691</v>
      </c>
      <c r="AM8" s="23">
        <v>3857.686776224871</v>
      </c>
      <c r="AN8" s="23">
        <v>905.3842741276308</v>
      </c>
      <c r="AO8" s="24">
        <f t="shared" si="1"/>
        <v>6413.545852621206</v>
      </c>
    </row>
    <row r="9" spans="1:41" ht="12.75">
      <c r="A9" s="15" t="s">
        <v>111</v>
      </c>
      <c r="B9" s="18" t="s">
        <v>70</v>
      </c>
      <c r="C9" s="23">
        <v>0</v>
      </c>
      <c r="D9" s="23">
        <v>0</v>
      </c>
      <c r="E9" s="23">
        <v>0.001830153312511025</v>
      </c>
      <c r="F9" s="23">
        <v>0</v>
      </c>
      <c r="G9" s="23">
        <v>0.4910727325913471</v>
      </c>
      <c r="H9" s="23">
        <v>1.8462926239311557</v>
      </c>
      <c r="I9" s="23">
        <v>0</v>
      </c>
      <c r="J9" s="23">
        <v>3.160137168724669E-05</v>
      </c>
      <c r="K9" s="23">
        <v>0.028483834510260875</v>
      </c>
      <c r="L9" s="23">
        <v>0.008553167118840271</v>
      </c>
      <c r="M9" s="23">
        <v>1.2087118648713138</v>
      </c>
      <c r="N9" s="23">
        <v>0.18285803734322878</v>
      </c>
      <c r="O9" s="23">
        <v>0.24161769195971516</v>
      </c>
      <c r="P9" s="23">
        <v>2.9815534466465325E-10</v>
      </c>
      <c r="Q9" s="23">
        <v>1.0008985793649419E-06</v>
      </c>
      <c r="R9" s="23">
        <v>0.17987120603927798</v>
      </c>
      <c r="S9" s="23">
        <v>0.11062028270950042</v>
      </c>
      <c r="T9" s="23">
        <v>0.8516437215789949</v>
      </c>
      <c r="U9" s="23">
        <v>0.10549361275930284</v>
      </c>
      <c r="V9" s="23">
        <v>4.089918122877023</v>
      </c>
      <c r="W9" s="23">
        <v>1.817888030848323</v>
      </c>
      <c r="X9" s="23">
        <v>0.0028537804668548297</v>
      </c>
      <c r="Y9" s="23">
        <v>1.5935344602606043</v>
      </c>
      <c r="Z9" s="23">
        <v>0</v>
      </c>
      <c r="AA9" s="23">
        <v>5.177919735090809E-05</v>
      </c>
      <c r="AB9" s="23">
        <v>0.292610729979236</v>
      </c>
      <c r="AC9" s="23">
        <v>0</v>
      </c>
      <c r="AD9" s="23">
        <v>0</v>
      </c>
      <c r="AE9" s="23">
        <v>0.041346231397595856</v>
      </c>
      <c r="AF9" s="23">
        <v>0</v>
      </c>
      <c r="AG9" s="24">
        <f t="shared" si="0"/>
        <v>13.09528466632086</v>
      </c>
      <c r="AH9" s="23">
        <v>43.98342431889728</v>
      </c>
      <c r="AI9" s="23">
        <v>0</v>
      </c>
      <c r="AJ9" s="23">
        <v>0</v>
      </c>
      <c r="AK9" s="23">
        <v>0</v>
      </c>
      <c r="AL9" s="23">
        <v>0.8312570963633563</v>
      </c>
      <c r="AM9" s="23">
        <v>140.0290756266994</v>
      </c>
      <c r="AN9" s="23">
        <v>19.88447949321837</v>
      </c>
      <c r="AO9" s="24">
        <f t="shared" si="1"/>
        <v>217.8235212014993</v>
      </c>
    </row>
    <row r="10" spans="1:41" ht="12.75">
      <c r="A10" s="15" t="s">
        <v>112</v>
      </c>
      <c r="B10" s="18" t="s">
        <v>113</v>
      </c>
      <c r="C10" s="23">
        <v>0</v>
      </c>
      <c r="D10" s="23">
        <v>0.16241861386984235</v>
      </c>
      <c r="E10" s="23">
        <v>0.003388212013225837</v>
      </c>
      <c r="F10" s="23">
        <v>0.7880398348415617</v>
      </c>
      <c r="G10" s="23">
        <v>40.215995146158576</v>
      </c>
      <c r="H10" s="23">
        <v>9.912015102496262</v>
      </c>
      <c r="I10" s="23">
        <v>0.0012214966986565717</v>
      </c>
      <c r="J10" s="23">
        <v>300.1771319771942</v>
      </c>
      <c r="K10" s="23">
        <v>6.354578111491111</v>
      </c>
      <c r="L10" s="23">
        <v>0.2793516049387259</v>
      </c>
      <c r="M10" s="23">
        <v>26.406810190798026</v>
      </c>
      <c r="N10" s="23">
        <v>18.575553895427248</v>
      </c>
      <c r="O10" s="23">
        <v>17.944564471466105</v>
      </c>
      <c r="P10" s="23">
        <v>21.978799445941867</v>
      </c>
      <c r="Q10" s="23">
        <v>30.61378282813094</v>
      </c>
      <c r="R10" s="23">
        <v>2.7182594168590573</v>
      </c>
      <c r="S10" s="23">
        <v>1.2129514699602464</v>
      </c>
      <c r="T10" s="23">
        <v>59.036543033369455</v>
      </c>
      <c r="U10" s="23">
        <v>0.1332269901271417</v>
      </c>
      <c r="V10" s="23">
        <v>516.7613053348175</v>
      </c>
      <c r="W10" s="23">
        <v>31.4371565249144</v>
      </c>
      <c r="X10" s="23">
        <v>0.05672657638348956</v>
      </c>
      <c r="Y10" s="23">
        <v>99.40770013061135</v>
      </c>
      <c r="Z10" s="23">
        <v>3.809348233961636E-08</v>
      </c>
      <c r="AA10" s="23">
        <v>120.681922389168</v>
      </c>
      <c r="AB10" s="23">
        <v>4.45168947066154</v>
      </c>
      <c r="AC10" s="23">
        <v>1.6405772571833985</v>
      </c>
      <c r="AD10" s="23">
        <v>17.218647116943515</v>
      </c>
      <c r="AE10" s="23">
        <v>61.38346981669611</v>
      </c>
      <c r="AF10" s="23">
        <v>0</v>
      </c>
      <c r="AG10" s="24">
        <f t="shared" si="0"/>
        <v>1389.5538264972547</v>
      </c>
      <c r="AH10" s="23">
        <v>43.15560509801612</v>
      </c>
      <c r="AI10" s="23">
        <v>0</v>
      </c>
      <c r="AJ10" s="23">
        <v>0</v>
      </c>
      <c r="AK10" s="23">
        <v>0</v>
      </c>
      <c r="AL10" s="23">
        <v>13.791348064509478</v>
      </c>
      <c r="AM10" s="23">
        <v>1324.279546434841</v>
      </c>
      <c r="AN10" s="23">
        <v>216.36952030245175</v>
      </c>
      <c r="AO10" s="24">
        <f t="shared" si="1"/>
        <v>2987.149846397073</v>
      </c>
    </row>
    <row r="11" spans="1:41" ht="12.75">
      <c r="A11" s="15" t="s">
        <v>114</v>
      </c>
      <c r="B11" s="18" t="s">
        <v>115</v>
      </c>
      <c r="C11" s="23">
        <v>0</v>
      </c>
      <c r="D11" s="23">
        <v>0.04410365383927926</v>
      </c>
      <c r="E11" s="23">
        <v>0.03382721611200316</v>
      </c>
      <c r="F11" s="23">
        <v>1.6757478375046222</v>
      </c>
      <c r="G11" s="23">
        <v>608.6064392974713</v>
      </c>
      <c r="H11" s="23">
        <v>35.11111012774075</v>
      </c>
      <c r="I11" s="23">
        <v>13.285162383661044</v>
      </c>
      <c r="J11" s="23">
        <v>18.800496471645964</v>
      </c>
      <c r="K11" s="23">
        <v>1020.5457031006713</v>
      </c>
      <c r="L11" s="23">
        <v>4.837371869525432</v>
      </c>
      <c r="M11" s="23">
        <v>124.32959047434814</v>
      </c>
      <c r="N11" s="23">
        <v>48.75913532957536</v>
      </c>
      <c r="O11" s="23">
        <v>24.58703101855108</v>
      </c>
      <c r="P11" s="23">
        <v>16.831500751343075</v>
      </c>
      <c r="Q11" s="23">
        <v>48.919219371034536</v>
      </c>
      <c r="R11" s="23">
        <v>36.36116285655432</v>
      </c>
      <c r="S11" s="23">
        <v>12.103561226932122</v>
      </c>
      <c r="T11" s="23">
        <v>27.332325274506537</v>
      </c>
      <c r="U11" s="23">
        <v>32.510279136526016</v>
      </c>
      <c r="V11" s="23">
        <v>67.2832482694492</v>
      </c>
      <c r="W11" s="23">
        <v>623.6531064435121</v>
      </c>
      <c r="X11" s="23">
        <v>7.29663861595956</v>
      </c>
      <c r="Y11" s="23">
        <v>199.24345745375808</v>
      </c>
      <c r="Z11" s="23">
        <v>128.3685328984669</v>
      </c>
      <c r="AA11" s="23">
        <v>930.5819244941357</v>
      </c>
      <c r="AB11" s="23">
        <v>219.84983437237497</v>
      </c>
      <c r="AC11" s="23">
        <v>95.4780234582984</v>
      </c>
      <c r="AD11" s="23">
        <v>175.2854154419934</v>
      </c>
      <c r="AE11" s="23">
        <v>176.29148047747046</v>
      </c>
      <c r="AF11" s="23">
        <v>0</v>
      </c>
      <c r="AG11" s="24">
        <f t="shared" si="0"/>
        <v>4698.005429322962</v>
      </c>
      <c r="AH11" s="23">
        <v>1645.6591448642705</v>
      </c>
      <c r="AI11" s="23">
        <v>0</v>
      </c>
      <c r="AJ11" s="23">
        <v>0</v>
      </c>
      <c r="AK11" s="23">
        <v>0</v>
      </c>
      <c r="AL11" s="23">
        <v>245.50817052879182</v>
      </c>
      <c r="AM11" s="23">
        <v>3074.3724120610514</v>
      </c>
      <c r="AN11" s="23">
        <v>337.88050576503497</v>
      </c>
      <c r="AO11" s="24">
        <f t="shared" si="1"/>
        <v>10001.425662542111</v>
      </c>
    </row>
    <row r="12" spans="1:41" ht="12.75">
      <c r="A12" s="15" t="s">
        <v>116</v>
      </c>
      <c r="B12" s="18" t="s">
        <v>71</v>
      </c>
      <c r="C12" s="23">
        <v>147.26907918702472</v>
      </c>
      <c r="D12" s="23">
        <v>16.593110912113584</v>
      </c>
      <c r="E12" s="23">
        <v>0.021431102289892926</v>
      </c>
      <c r="F12" s="23">
        <v>12.961776450505043</v>
      </c>
      <c r="G12" s="23">
        <v>39.53999133049564</v>
      </c>
      <c r="H12" s="23">
        <v>4.532881045309635</v>
      </c>
      <c r="I12" s="23">
        <v>0.15736057895819705</v>
      </c>
      <c r="J12" s="23">
        <v>8.951804027603703</v>
      </c>
      <c r="K12" s="23">
        <v>33.73371114124386</v>
      </c>
      <c r="L12" s="23">
        <v>1947.5653438793775</v>
      </c>
      <c r="M12" s="23">
        <v>911.9122130346339</v>
      </c>
      <c r="N12" s="23">
        <v>8.511105281141841</v>
      </c>
      <c r="O12" s="23">
        <v>47.88489249581981</v>
      </c>
      <c r="P12" s="23">
        <v>98.25096007643019</v>
      </c>
      <c r="Q12" s="23">
        <v>14.781982770848924</v>
      </c>
      <c r="R12" s="23">
        <v>7.280283628962331</v>
      </c>
      <c r="S12" s="23">
        <v>10.483397312333754</v>
      </c>
      <c r="T12" s="23">
        <v>29.05217762505471</v>
      </c>
      <c r="U12" s="23">
        <v>288.5853137250479</v>
      </c>
      <c r="V12" s="23">
        <v>277.5156233661402</v>
      </c>
      <c r="W12" s="23">
        <v>342.618927530876</v>
      </c>
      <c r="X12" s="23">
        <v>17.47927250387726</v>
      </c>
      <c r="Y12" s="23">
        <v>1514.2112128189874</v>
      </c>
      <c r="Z12" s="23">
        <v>21.8149355675731</v>
      </c>
      <c r="AA12" s="23">
        <v>320.9869205802313</v>
      </c>
      <c r="AB12" s="23">
        <v>138.45768045398444</v>
      </c>
      <c r="AC12" s="23">
        <v>79.61127409824847</v>
      </c>
      <c r="AD12" s="23">
        <v>83.55477977908401</v>
      </c>
      <c r="AE12" s="23">
        <v>57.009036897800144</v>
      </c>
      <c r="AF12" s="23">
        <v>0</v>
      </c>
      <c r="AG12" s="24">
        <f t="shared" si="0"/>
        <v>6481.328479201997</v>
      </c>
      <c r="AH12" s="23">
        <v>2579.01392915166</v>
      </c>
      <c r="AI12" s="23">
        <v>0</v>
      </c>
      <c r="AJ12" s="23">
        <v>0</v>
      </c>
      <c r="AK12" s="23">
        <v>11.933709443594532</v>
      </c>
      <c r="AL12" s="23">
        <v>360.3841940927012</v>
      </c>
      <c r="AM12" s="23">
        <v>5370.837983225516</v>
      </c>
      <c r="AN12" s="23">
        <v>2253.102050335247</v>
      </c>
      <c r="AO12" s="24">
        <f t="shared" si="1"/>
        <v>17056.600345450715</v>
      </c>
    </row>
    <row r="13" spans="1:41" ht="12.75">
      <c r="A13" s="15" t="s">
        <v>117</v>
      </c>
      <c r="B13" s="18" t="s">
        <v>72</v>
      </c>
      <c r="C13" s="23">
        <v>359.70425236219637</v>
      </c>
      <c r="D13" s="23">
        <v>0.2555432458423919</v>
      </c>
      <c r="E13" s="23">
        <v>0.1398232699026889</v>
      </c>
      <c r="F13" s="23">
        <v>6.421242334356487</v>
      </c>
      <c r="G13" s="23">
        <v>123.69686370026056</v>
      </c>
      <c r="H13" s="23">
        <v>235.66694385537892</v>
      </c>
      <c r="I13" s="23">
        <v>0.8417348668569256</v>
      </c>
      <c r="J13" s="23">
        <v>75.54586644913446</v>
      </c>
      <c r="K13" s="23">
        <v>228.01199560755026</v>
      </c>
      <c r="L13" s="23">
        <v>604.8601463297093</v>
      </c>
      <c r="M13" s="23">
        <v>4669.292782341085</v>
      </c>
      <c r="N13" s="23">
        <v>521.2860007474773</v>
      </c>
      <c r="O13" s="23">
        <v>133.39116632892848</v>
      </c>
      <c r="P13" s="23">
        <v>410.9829690709837</v>
      </c>
      <c r="Q13" s="23">
        <v>99.62038382487373</v>
      </c>
      <c r="R13" s="23">
        <v>29.43691236499204</v>
      </c>
      <c r="S13" s="23">
        <v>47.87082636431151</v>
      </c>
      <c r="T13" s="23">
        <v>106.32660322766094</v>
      </c>
      <c r="U13" s="23">
        <v>26.858601037138342</v>
      </c>
      <c r="V13" s="23">
        <v>280.8825043071579</v>
      </c>
      <c r="W13" s="23">
        <v>197.6397088213903</v>
      </c>
      <c r="X13" s="23">
        <v>36.24333181018223</v>
      </c>
      <c r="Y13" s="23">
        <v>48.29259631628253</v>
      </c>
      <c r="Z13" s="23">
        <v>2.777844957222256</v>
      </c>
      <c r="AA13" s="23">
        <v>303.96602213479207</v>
      </c>
      <c r="AB13" s="23">
        <v>40.225293533435504</v>
      </c>
      <c r="AC13" s="23">
        <v>21.02694794597889</v>
      </c>
      <c r="AD13" s="23">
        <v>995.4537824078675</v>
      </c>
      <c r="AE13" s="23">
        <v>121.11128129812982</v>
      </c>
      <c r="AF13" s="23">
        <v>0</v>
      </c>
      <c r="AG13" s="24">
        <f t="shared" si="0"/>
        <v>9727.829970861078</v>
      </c>
      <c r="AH13" s="23">
        <v>602.3804015357972</v>
      </c>
      <c r="AI13" s="23">
        <v>0.7731435766652031</v>
      </c>
      <c r="AJ13" s="23">
        <v>325.73555472718306</v>
      </c>
      <c r="AK13" s="23">
        <v>0</v>
      </c>
      <c r="AL13" s="23">
        <v>269.65132274135703</v>
      </c>
      <c r="AM13" s="23">
        <v>19492.185669972812</v>
      </c>
      <c r="AN13" s="23">
        <v>6625.807702396109</v>
      </c>
      <c r="AO13" s="24">
        <f t="shared" si="1"/>
        <v>37044.363765811</v>
      </c>
    </row>
    <row r="14" spans="1:41" ht="12.75">
      <c r="A14" s="15" t="s">
        <v>118</v>
      </c>
      <c r="B14" s="18" t="s">
        <v>73</v>
      </c>
      <c r="C14" s="23">
        <v>0</v>
      </c>
      <c r="D14" s="23">
        <v>0.06883788972374964</v>
      </c>
      <c r="E14" s="23">
        <v>0.006536144285912343</v>
      </c>
      <c r="F14" s="23">
        <v>2.69750853610268</v>
      </c>
      <c r="G14" s="23">
        <v>209.09110014618744</v>
      </c>
      <c r="H14" s="23">
        <v>10.214560834303391</v>
      </c>
      <c r="I14" s="23">
        <v>9.510953617894828</v>
      </c>
      <c r="J14" s="23">
        <v>14.102768227722606</v>
      </c>
      <c r="K14" s="23">
        <v>11.456334996391448</v>
      </c>
      <c r="L14" s="23">
        <v>1.9103986400776893</v>
      </c>
      <c r="M14" s="23">
        <v>60.02924090501352</v>
      </c>
      <c r="N14" s="23">
        <v>55.77533678967336</v>
      </c>
      <c r="O14" s="23">
        <v>20.101725664075076</v>
      </c>
      <c r="P14" s="23">
        <v>94.18536113196267</v>
      </c>
      <c r="Q14" s="23">
        <v>58.26309391192376</v>
      </c>
      <c r="R14" s="23">
        <v>115.32270569146192</v>
      </c>
      <c r="S14" s="23">
        <v>55.9398414397661</v>
      </c>
      <c r="T14" s="23">
        <v>56.82274387184651</v>
      </c>
      <c r="U14" s="23">
        <v>12.07978949445871</v>
      </c>
      <c r="V14" s="23">
        <v>278.8213832880353</v>
      </c>
      <c r="W14" s="23">
        <v>32.03593026312416</v>
      </c>
      <c r="X14" s="23">
        <v>22.593881544102747</v>
      </c>
      <c r="Y14" s="23">
        <v>192.14432715370845</v>
      </c>
      <c r="Z14" s="23">
        <v>4.0708957092812295</v>
      </c>
      <c r="AA14" s="23">
        <v>57.6070852884039</v>
      </c>
      <c r="AB14" s="23">
        <v>13.163533921224506</v>
      </c>
      <c r="AC14" s="23">
        <v>5.635391276310104</v>
      </c>
      <c r="AD14" s="23">
        <v>26.135590070557843</v>
      </c>
      <c r="AE14" s="23">
        <v>70.0343997172914</v>
      </c>
      <c r="AF14" s="23">
        <v>0</v>
      </c>
      <c r="AG14" s="24">
        <f t="shared" si="0"/>
        <v>1489.8212561649111</v>
      </c>
      <c r="AH14" s="23">
        <v>57.16853128575545</v>
      </c>
      <c r="AI14" s="23">
        <v>0</v>
      </c>
      <c r="AJ14" s="23">
        <v>0</v>
      </c>
      <c r="AK14" s="23">
        <v>0</v>
      </c>
      <c r="AL14" s="23">
        <v>34.00633412591799</v>
      </c>
      <c r="AM14" s="23">
        <v>3439.0642760600085</v>
      </c>
      <c r="AN14" s="23">
        <v>569.8429030053126</v>
      </c>
      <c r="AO14" s="24">
        <f t="shared" si="1"/>
        <v>5589.903300641905</v>
      </c>
    </row>
    <row r="15" spans="1:41" ht="12.75">
      <c r="A15" s="15" t="s">
        <v>119</v>
      </c>
      <c r="B15" s="18" t="s">
        <v>74</v>
      </c>
      <c r="C15" s="23">
        <v>0</v>
      </c>
      <c r="D15" s="23">
        <v>0</v>
      </c>
      <c r="E15" s="23">
        <v>0.0041305063661305685</v>
      </c>
      <c r="F15" s="23">
        <v>15.308723730139015</v>
      </c>
      <c r="G15" s="23">
        <v>30.666961152079864</v>
      </c>
      <c r="H15" s="23">
        <v>1.730082748401431</v>
      </c>
      <c r="I15" s="23">
        <v>0.003010811743778684</v>
      </c>
      <c r="J15" s="23">
        <v>17.303226373609995</v>
      </c>
      <c r="K15" s="23">
        <v>3.2525772879728247</v>
      </c>
      <c r="L15" s="23">
        <v>0.2091370390640328</v>
      </c>
      <c r="M15" s="23">
        <v>24.025209813028496</v>
      </c>
      <c r="N15" s="23">
        <v>14.015722145814763</v>
      </c>
      <c r="O15" s="23">
        <v>625.0183099887164</v>
      </c>
      <c r="P15" s="23">
        <v>76.97394549533</v>
      </c>
      <c r="Q15" s="23">
        <v>4.844862129946357</v>
      </c>
      <c r="R15" s="23">
        <v>26.067379225932058</v>
      </c>
      <c r="S15" s="23">
        <v>40.672123862336164</v>
      </c>
      <c r="T15" s="23">
        <v>65.22787075876133</v>
      </c>
      <c r="U15" s="23">
        <v>16.731953012571424</v>
      </c>
      <c r="V15" s="23">
        <v>2214.4296640960974</v>
      </c>
      <c r="W15" s="23">
        <v>24.40470029961152</v>
      </c>
      <c r="X15" s="23">
        <v>0.05330030817267467</v>
      </c>
      <c r="Y15" s="23">
        <v>16.218637582741422</v>
      </c>
      <c r="Z15" s="23">
        <v>5.013128155670629E-08</v>
      </c>
      <c r="AA15" s="23">
        <v>215.82492352933866</v>
      </c>
      <c r="AB15" s="23">
        <v>6.939542065651867</v>
      </c>
      <c r="AC15" s="23">
        <v>4.3405066529272975</v>
      </c>
      <c r="AD15" s="23">
        <v>1.7171372242062946</v>
      </c>
      <c r="AE15" s="23">
        <v>8.979592386046624</v>
      </c>
      <c r="AF15" s="23">
        <v>0</v>
      </c>
      <c r="AG15" s="24">
        <f t="shared" si="0"/>
        <v>3454.9632302767395</v>
      </c>
      <c r="AH15" s="23">
        <v>161.8141202516242</v>
      </c>
      <c r="AI15" s="23">
        <v>0</v>
      </c>
      <c r="AJ15" s="23">
        <v>0</v>
      </c>
      <c r="AK15" s="23">
        <v>0</v>
      </c>
      <c r="AL15" s="23">
        <v>119.53595125795259</v>
      </c>
      <c r="AM15" s="23">
        <v>2513.6549925875543</v>
      </c>
      <c r="AN15" s="23">
        <v>287.087063288935</v>
      </c>
      <c r="AO15" s="24">
        <f t="shared" si="1"/>
        <v>6537.055357662804</v>
      </c>
    </row>
    <row r="16" spans="1:41" ht="12.75">
      <c r="A16" s="15" t="s">
        <v>120</v>
      </c>
      <c r="B16" s="18" t="s">
        <v>121</v>
      </c>
      <c r="C16" s="23">
        <v>0</v>
      </c>
      <c r="D16" s="23">
        <v>3.6147189542911033</v>
      </c>
      <c r="E16" s="23">
        <v>0.11972429192223655</v>
      </c>
      <c r="F16" s="23">
        <v>41.224659089524266</v>
      </c>
      <c r="G16" s="23">
        <v>168.1545588637167</v>
      </c>
      <c r="H16" s="23">
        <v>6.607323110965357</v>
      </c>
      <c r="I16" s="23">
        <v>0.4864452008287934</v>
      </c>
      <c r="J16" s="23">
        <v>7.51661432361608</v>
      </c>
      <c r="K16" s="23">
        <v>43.86784033720219</v>
      </c>
      <c r="L16" s="23">
        <v>30.171075711983228</v>
      </c>
      <c r="M16" s="23">
        <v>332.3782852981035</v>
      </c>
      <c r="N16" s="23">
        <v>96.00696622714393</v>
      </c>
      <c r="O16" s="23">
        <v>72.62256765486401</v>
      </c>
      <c r="P16" s="23">
        <v>5063.8091636182835</v>
      </c>
      <c r="Q16" s="23">
        <v>1026.4349930860465</v>
      </c>
      <c r="R16" s="23">
        <v>354.1737137102724</v>
      </c>
      <c r="S16" s="23">
        <v>365.9291080152366</v>
      </c>
      <c r="T16" s="23">
        <v>90.89048233692415</v>
      </c>
      <c r="U16" s="23">
        <v>170.35823964375328</v>
      </c>
      <c r="V16" s="23">
        <v>2392.8612850301242</v>
      </c>
      <c r="W16" s="23">
        <v>114.44018212578771</v>
      </c>
      <c r="X16" s="23">
        <v>22.18834811846601</v>
      </c>
      <c r="Y16" s="23">
        <v>203.97808124883733</v>
      </c>
      <c r="Z16" s="23">
        <v>12.110076987290794</v>
      </c>
      <c r="AA16" s="23">
        <v>173.01407962513483</v>
      </c>
      <c r="AB16" s="23">
        <v>29.2011448376074</v>
      </c>
      <c r="AC16" s="23">
        <v>21.6354935301789</v>
      </c>
      <c r="AD16" s="23">
        <v>4.68692192221811</v>
      </c>
      <c r="AE16" s="23">
        <v>50.873615521726094</v>
      </c>
      <c r="AF16" s="23">
        <v>0</v>
      </c>
      <c r="AG16" s="24">
        <f t="shared" si="0"/>
        <v>10899.355708422048</v>
      </c>
      <c r="AH16" s="23">
        <v>100.93791118468366</v>
      </c>
      <c r="AI16" s="23">
        <v>0</v>
      </c>
      <c r="AJ16" s="23">
        <v>0</v>
      </c>
      <c r="AK16" s="23">
        <v>819.8429484730252</v>
      </c>
      <c r="AL16" s="23">
        <v>266.27430850439254</v>
      </c>
      <c r="AM16" s="23">
        <v>14007.842398952496</v>
      </c>
      <c r="AN16" s="23">
        <v>2751.666221474767</v>
      </c>
      <c r="AO16" s="24">
        <f t="shared" si="1"/>
        <v>28845.919497011415</v>
      </c>
    </row>
    <row r="17" spans="1:41" ht="12.75">
      <c r="A17" s="15" t="s">
        <v>122</v>
      </c>
      <c r="B17" s="18" t="s">
        <v>75</v>
      </c>
      <c r="C17" s="23">
        <v>10.418227978344127</v>
      </c>
      <c r="D17" s="23">
        <v>1.5409558775318333</v>
      </c>
      <c r="E17" s="23">
        <v>0.0063221210339239955</v>
      </c>
      <c r="F17" s="23">
        <v>4.029740962400135</v>
      </c>
      <c r="G17" s="23">
        <v>100.92728369691649</v>
      </c>
      <c r="H17" s="23">
        <v>23.18497808685965</v>
      </c>
      <c r="I17" s="23">
        <v>0.07741464685340882</v>
      </c>
      <c r="J17" s="23">
        <v>5.170540112767277</v>
      </c>
      <c r="K17" s="23">
        <v>13.958517443732113</v>
      </c>
      <c r="L17" s="23">
        <v>10.338695436996893</v>
      </c>
      <c r="M17" s="23">
        <v>44.677409104444806</v>
      </c>
      <c r="N17" s="23">
        <v>5.91087811069978</v>
      </c>
      <c r="O17" s="23">
        <v>7.520850245011623</v>
      </c>
      <c r="P17" s="23">
        <v>53.48517543658046</v>
      </c>
      <c r="Q17" s="23">
        <v>223.70371712267593</v>
      </c>
      <c r="R17" s="23">
        <v>1.7900323694248579</v>
      </c>
      <c r="S17" s="23">
        <v>66.45976633893156</v>
      </c>
      <c r="T17" s="23">
        <v>1.2535751977096008</v>
      </c>
      <c r="U17" s="23">
        <v>10.487440634626985</v>
      </c>
      <c r="V17" s="23">
        <v>111.30832800862231</v>
      </c>
      <c r="W17" s="23">
        <v>65.36306216679071</v>
      </c>
      <c r="X17" s="23">
        <v>0.9820384496312378</v>
      </c>
      <c r="Y17" s="23">
        <v>11.66033787600579</v>
      </c>
      <c r="Z17" s="23">
        <v>0.0643197519882293</v>
      </c>
      <c r="AA17" s="23">
        <v>18.91336767474903</v>
      </c>
      <c r="AB17" s="23">
        <v>45.373055034873424</v>
      </c>
      <c r="AC17" s="23">
        <v>1.2346311589644063</v>
      </c>
      <c r="AD17" s="23">
        <v>2.950515796771711</v>
      </c>
      <c r="AE17" s="23">
        <v>11.445290637024915</v>
      </c>
      <c r="AF17" s="23">
        <v>0</v>
      </c>
      <c r="AG17" s="24">
        <f t="shared" si="0"/>
        <v>854.2364674789629</v>
      </c>
      <c r="AH17" s="23">
        <v>196.0129145005144</v>
      </c>
      <c r="AI17" s="23">
        <v>0</v>
      </c>
      <c r="AJ17" s="23">
        <v>0</v>
      </c>
      <c r="AK17" s="23">
        <v>2669.201462985973</v>
      </c>
      <c r="AL17" s="23">
        <v>52.89440616305373</v>
      </c>
      <c r="AM17" s="23">
        <v>4248.4615430758595</v>
      </c>
      <c r="AN17" s="23">
        <v>2281.4689497480613</v>
      </c>
      <c r="AO17" s="24">
        <f t="shared" si="1"/>
        <v>10302.275743952425</v>
      </c>
    </row>
    <row r="18" spans="1:41" ht="12.75">
      <c r="A18" s="15" t="s">
        <v>123</v>
      </c>
      <c r="B18" s="18" t="s">
        <v>124</v>
      </c>
      <c r="C18" s="23">
        <v>0</v>
      </c>
      <c r="D18" s="23">
        <v>1.790409617583595</v>
      </c>
      <c r="E18" s="23">
        <v>0.030990256808514846</v>
      </c>
      <c r="F18" s="23">
        <v>2.574288360222111</v>
      </c>
      <c r="G18" s="23">
        <v>13.324734425312426</v>
      </c>
      <c r="H18" s="23">
        <v>2.088791637197783</v>
      </c>
      <c r="I18" s="23">
        <v>0.031362087376088435</v>
      </c>
      <c r="J18" s="23">
        <v>4.893839191760419</v>
      </c>
      <c r="K18" s="23">
        <v>2.590577057095665</v>
      </c>
      <c r="L18" s="23">
        <v>19.011643792545</v>
      </c>
      <c r="M18" s="23">
        <v>61.923343538476104</v>
      </c>
      <c r="N18" s="23">
        <v>2.143963051679327</v>
      </c>
      <c r="O18" s="23">
        <v>6.835148067234327</v>
      </c>
      <c r="P18" s="23">
        <v>79.52897217788959</v>
      </c>
      <c r="Q18" s="23">
        <v>302.384533051524</v>
      </c>
      <c r="R18" s="23">
        <v>496.97718603228896</v>
      </c>
      <c r="S18" s="23">
        <v>457.8229483191333</v>
      </c>
      <c r="T18" s="23">
        <v>4.953518142351097</v>
      </c>
      <c r="U18" s="23">
        <v>31.317418636668705</v>
      </c>
      <c r="V18" s="23">
        <v>373.3274947966726</v>
      </c>
      <c r="W18" s="23">
        <v>94.82745681433812</v>
      </c>
      <c r="X18" s="23">
        <v>2.7984584772087606</v>
      </c>
      <c r="Y18" s="23">
        <v>203.9405151475754</v>
      </c>
      <c r="Z18" s="23">
        <v>10.966221882337532</v>
      </c>
      <c r="AA18" s="23">
        <v>197.0614911402157</v>
      </c>
      <c r="AB18" s="23">
        <v>48.39670601533096</v>
      </c>
      <c r="AC18" s="23">
        <v>8.106261671993092</v>
      </c>
      <c r="AD18" s="23">
        <v>36.95333805210731</v>
      </c>
      <c r="AE18" s="23">
        <v>21.82736242011455</v>
      </c>
      <c r="AF18" s="23">
        <v>0</v>
      </c>
      <c r="AG18" s="24">
        <f t="shared" si="0"/>
        <v>2488.4289738610414</v>
      </c>
      <c r="AH18" s="23">
        <v>594.3449118452565</v>
      </c>
      <c r="AI18" s="23">
        <v>2.1966548166410185</v>
      </c>
      <c r="AJ18" s="23">
        <v>22.054135776456732</v>
      </c>
      <c r="AK18" s="23">
        <v>1214.4420707710715</v>
      </c>
      <c r="AL18" s="23">
        <v>107.96107928046175</v>
      </c>
      <c r="AM18" s="23">
        <v>4180.7873693645915</v>
      </c>
      <c r="AN18" s="23">
        <v>1314.7353251208337</v>
      </c>
      <c r="AO18" s="24">
        <f t="shared" si="1"/>
        <v>9924.950520836353</v>
      </c>
    </row>
    <row r="19" spans="1:41" ht="12.75">
      <c r="A19" s="15" t="s">
        <v>125</v>
      </c>
      <c r="B19" s="18" t="s">
        <v>126</v>
      </c>
      <c r="C19" s="23">
        <v>0</v>
      </c>
      <c r="D19" s="23">
        <v>0.8081107024859024</v>
      </c>
      <c r="E19" s="23">
        <v>0.0012759985632472934</v>
      </c>
      <c r="F19" s="23">
        <v>0.13196002450342564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0.0934845577626482</v>
      </c>
      <c r="M19" s="23">
        <v>0.7660549253400011</v>
      </c>
      <c r="N19" s="23">
        <v>0.494745613329523</v>
      </c>
      <c r="O19" s="23">
        <v>0</v>
      </c>
      <c r="P19" s="23">
        <v>12.066749642393237</v>
      </c>
      <c r="Q19" s="23">
        <v>83.10978328821935</v>
      </c>
      <c r="R19" s="23">
        <v>0.04477583793809578</v>
      </c>
      <c r="S19" s="23">
        <v>1372.3963200136168</v>
      </c>
      <c r="T19" s="23">
        <v>3.988991733475323E-05</v>
      </c>
      <c r="U19" s="23">
        <v>0</v>
      </c>
      <c r="V19" s="23">
        <v>0</v>
      </c>
      <c r="W19" s="23">
        <v>52.634315225606656</v>
      </c>
      <c r="X19" s="23">
        <v>0</v>
      </c>
      <c r="Y19" s="23">
        <v>224.96522883696724</v>
      </c>
      <c r="Z19" s="23">
        <v>0.007110434866560647</v>
      </c>
      <c r="AA19" s="23">
        <v>0.33215645769454105</v>
      </c>
      <c r="AB19" s="23">
        <v>9.68857798146901</v>
      </c>
      <c r="AC19" s="23">
        <v>0</v>
      </c>
      <c r="AD19" s="23">
        <v>0</v>
      </c>
      <c r="AE19" s="23">
        <v>0.01778049487654779</v>
      </c>
      <c r="AF19" s="23">
        <v>0</v>
      </c>
      <c r="AG19" s="24">
        <f t="shared" si="0"/>
        <v>1757.5584699255503</v>
      </c>
      <c r="AH19" s="23">
        <v>143.59145880570395</v>
      </c>
      <c r="AI19" s="23">
        <v>0</v>
      </c>
      <c r="AJ19" s="23">
        <v>0</v>
      </c>
      <c r="AK19" s="23">
        <v>480.7568250755512</v>
      </c>
      <c r="AL19" s="23">
        <v>176.43204802941636</v>
      </c>
      <c r="AM19" s="23">
        <v>15063.303396046256</v>
      </c>
      <c r="AN19" s="23">
        <v>3191.5831271489255</v>
      </c>
      <c r="AO19" s="24">
        <f t="shared" si="1"/>
        <v>20813.225325031406</v>
      </c>
    </row>
    <row r="20" spans="1:41" ht="12.75">
      <c r="A20" s="15" t="s">
        <v>127</v>
      </c>
      <c r="B20" s="18" t="s">
        <v>128</v>
      </c>
      <c r="C20" s="23">
        <v>0</v>
      </c>
      <c r="D20" s="23">
        <v>0</v>
      </c>
      <c r="E20" s="23">
        <v>0.0020162622270953248</v>
      </c>
      <c r="F20" s="23">
        <v>0.042207416603451564</v>
      </c>
      <c r="G20" s="23">
        <v>0.3556527840428245</v>
      </c>
      <c r="H20" s="23">
        <v>0.30203802056753215</v>
      </c>
      <c r="I20" s="23">
        <v>0.10673007383082367</v>
      </c>
      <c r="J20" s="23">
        <v>2.66695844503034</v>
      </c>
      <c r="K20" s="23">
        <v>2.520747363082294</v>
      </c>
      <c r="L20" s="23">
        <v>0.9371997291190075</v>
      </c>
      <c r="M20" s="23">
        <v>4.0719332939847455</v>
      </c>
      <c r="N20" s="23">
        <v>10.63568722304117</v>
      </c>
      <c r="O20" s="23">
        <v>0.059524888127710396</v>
      </c>
      <c r="P20" s="23">
        <v>0.6269001807773691</v>
      </c>
      <c r="Q20" s="23">
        <v>0.0002413616462147611</v>
      </c>
      <c r="R20" s="23">
        <v>0.17848393270171592</v>
      </c>
      <c r="S20" s="23">
        <v>247.62418556369806</v>
      </c>
      <c r="T20" s="23">
        <v>21.140184260622675</v>
      </c>
      <c r="U20" s="23">
        <v>2.9842650029081756</v>
      </c>
      <c r="V20" s="23">
        <v>15.105544217270271</v>
      </c>
      <c r="W20" s="23">
        <v>60.06475201750749</v>
      </c>
      <c r="X20" s="23">
        <v>0.9251767530258688</v>
      </c>
      <c r="Y20" s="23">
        <v>9.233413130020786</v>
      </c>
      <c r="Z20" s="23">
        <v>1.457991009954922</v>
      </c>
      <c r="AA20" s="23">
        <v>6.730869503170439</v>
      </c>
      <c r="AB20" s="23">
        <v>5.673917763716872</v>
      </c>
      <c r="AC20" s="23">
        <v>6.146758283256776</v>
      </c>
      <c r="AD20" s="23">
        <v>8.350775507809942</v>
      </c>
      <c r="AE20" s="23">
        <v>11.581752309488984</v>
      </c>
      <c r="AF20" s="23">
        <v>0</v>
      </c>
      <c r="AG20" s="24">
        <f t="shared" si="0"/>
        <v>419.5259062972335</v>
      </c>
      <c r="AH20" s="23">
        <v>544.5201445060666</v>
      </c>
      <c r="AI20" s="23">
        <v>0</v>
      </c>
      <c r="AJ20" s="23">
        <v>0</v>
      </c>
      <c r="AK20" s="23">
        <v>796.8807678500453</v>
      </c>
      <c r="AL20" s="23">
        <v>15.66318233811242</v>
      </c>
      <c r="AM20" s="23">
        <v>979.1001804327891</v>
      </c>
      <c r="AN20" s="23">
        <v>419.7683359943025</v>
      </c>
      <c r="AO20" s="24">
        <f t="shared" si="1"/>
        <v>3175.4585174185495</v>
      </c>
    </row>
    <row r="21" spans="1:41" ht="12.75">
      <c r="A21" s="15" t="s">
        <v>129</v>
      </c>
      <c r="B21" s="18" t="s">
        <v>76</v>
      </c>
      <c r="C21" s="23">
        <v>131.0755019320178</v>
      </c>
      <c r="D21" s="23">
        <v>0</v>
      </c>
      <c r="E21" s="23">
        <v>0.03380000213994808</v>
      </c>
      <c r="F21" s="23">
        <v>38.50660433421629</v>
      </c>
      <c r="G21" s="23">
        <v>314.09019719992864</v>
      </c>
      <c r="H21" s="23">
        <v>75.36513909465256</v>
      </c>
      <c r="I21" s="23">
        <v>1.903554773056226</v>
      </c>
      <c r="J21" s="23">
        <v>41.423536387456366</v>
      </c>
      <c r="K21" s="23">
        <v>147.64519266027003</v>
      </c>
      <c r="L21" s="23">
        <v>175.1603302660299</v>
      </c>
      <c r="M21" s="23">
        <v>746.2123937665431</v>
      </c>
      <c r="N21" s="23">
        <v>68.14500358542213</v>
      </c>
      <c r="O21" s="23">
        <v>176.692631155186</v>
      </c>
      <c r="P21" s="23">
        <v>560.4638338954585</v>
      </c>
      <c r="Q21" s="23">
        <v>66.96622934942926</v>
      </c>
      <c r="R21" s="23">
        <v>58.827873798731446</v>
      </c>
      <c r="S21" s="23">
        <v>58.23632582456727</v>
      </c>
      <c r="T21" s="23">
        <v>22.801917092273342</v>
      </c>
      <c r="U21" s="23">
        <v>127.01655569271111</v>
      </c>
      <c r="V21" s="23">
        <v>77.25604677712757</v>
      </c>
      <c r="W21" s="23">
        <v>394.3669213462633</v>
      </c>
      <c r="X21" s="23">
        <v>201.18372898822003</v>
      </c>
      <c r="Y21" s="23">
        <v>555.6484655099762</v>
      </c>
      <c r="Z21" s="23">
        <v>97.53387571642546</v>
      </c>
      <c r="AA21" s="23">
        <v>364.2075349359201</v>
      </c>
      <c r="AB21" s="23">
        <v>126.55554843222797</v>
      </c>
      <c r="AC21" s="23">
        <v>77.68111482390594</v>
      </c>
      <c r="AD21" s="23">
        <v>244.47622007437016</v>
      </c>
      <c r="AE21" s="23">
        <v>169.19269083693547</v>
      </c>
      <c r="AF21" s="23">
        <v>0</v>
      </c>
      <c r="AG21" s="24">
        <f t="shared" si="0"/>
        <v>5118.668768251461</v>
      </c>
      <c r="AH21" s="23">
        <v>3229.46684695936</v>
      </c>
      <c r="AI21" s="23">
        <v>0</v>
      </c>
      <c r="AJ21" s="23">
        <v>4.0934089969748015</v>
      </c>
      <c r="AK21" s="23">
        <v>0</v>
      </c>
      <c r="AL21" s="23">
        <v>0</v>
      </c>
      <c r="AM21" s="23">
        <v>1926.4434671026497</v>
      </c>
      <c r="AN21" s="23">
        <v>3.8841800272788953</v>
      </c>
      <c r="AO21" s="24">
        <f t="shared" si="1"/>
        <v>10282.556671337723</v>
      </c>
    </row>
    <row r="22" spans="1:41" ht="12.75">
      <c r="A22" s="15" t="s">
        <v>130</v>
      </c>
      <c r="B22" s="18" t="s">
        <v>77</v>
      </c>
      <c r="C22" s="23">
        <v>0</v>
      </c>
      <c r="D22" s="23">
        <v>0</v>
      </c>
      <c r="E22" s="23">
        <v>0.02894277078938359</v>
      </c>
      <c r="F22" s="23">
        <v>12.496108425154725</v>
      </c>
      <c r="G22" s="23">
        <v>68.26988961836899</v>
      </c>
      <c r="H22" s="23">
        <v>11.290100974336317</v>
      </c>
      <c r="I22" s="23">
        <v>0.08417710547622381</v>
      </c>
      <c r="J22" s="23">
        <v>7.180303293408597</v>
      </c>
      <c r="K22" s="23">
        <v>34.50629027900043</v>
      </c>
      <c r="L22" s="23">
        <v>36.433641131988196</v>
      </c>
      <c r="M22" s="23">
        <v>249.4203457816241</v>
      </c>
      <c r="N22" s="23">
        <v>32.7026940534225</v>
      </c>
      <c r="O22" s="23">
        <v>21.639715896297226</v>
      </c>
      <c r="P22" s="23">
        <v>333.14022119339415</v>
      </c>
      <c r="Q22" s="23">
        <v>25.18891398386543</v>
      </c>
      <c r="R22" s="23">
        <v>163.2961039027081</v>
      </c>
      <c r="S22" s="23">
        <v>26.24479442792622</v>
      </c>
      <c r="T22" s="23">
        <v>4.219056776834965</v>
      </c>
      <c r="U22" s="23">
        <v>459.4452597969947</v>
      </c>
      <c r="V22" s="23">
        <v>11944.953252933434</v>
      </c>
      <c r="W22" s="23">
        <v>813.5885386801262</v>
      </c>
      <c r="X22" s="23">
        <v>28.08880718582117</v>
      </c>
      <c r="Y22" s="23">
        <v>528.7017187082374</v>
      </c>
      <c r="Z22" s="23">
        <v>0.18761910087543585</v>
      </c>
      <c r="AA22" s="23">
        <v>1822.8126239979615</v>
      </c>
      <c r="AB22" s="23">
        <v>279.3928818242958</v>
      </c>
      <c r="AC22" s="23">
        <v>98.89556975639736</v>
      </c>
      <c r="AD22" s="23">
        <v>164.7662730022252</v>
      </c>
      <c r="AE22" s="23">
        <v>314.2199297155431</v>
      </c>
      <c r="AF22" s="23">
        <v>0</v>
      </c>
      <c r="AG22" s="24">
        <f t="shared" si="0"/>
        <v>17481.193774316507</v>
      </c>
      <c r="AH22" s="23">
        <v>345.54453234805436</v>
      </c>
      <c r="AI22" s="23">
        <v>0</v>
      </c>
      <c r="AJ22" s="23">
        <v>0</v>
      </c>
      <c r="AK22" s="23">
        <v>23277.79670544054</v>
      </c>
      <c r="AL22" s="23">
        <v>0</v>
      </c>
      <c r="AM22" s="23">
        <v>838.7080287855317</v>
      </c>
      <c r="AN22" s="23">
        <v>164.8243242820106</v>
      </c>
      <c r="AO22" s="24">
        <f t="shared" si="1"/>
        <v>42108.06736517265</v>
      </c>
    </row>
    <row r="23" spans="1:41" ht="12.75">
      <c r="A23" s="15" t="s">
        <v>131</v>
      </c>
      <c r="B23" s="18" t="s">
        <v>132</v>
      </c>
      <c r="C23" s="23">
        <v>577.929293626379</v>
      </c>
      <c r="D23" s="23">
        <v>13.180880032357301</v>
      </c>
      <c r="E23" s="23">
        <v>0.2777452792898209</v>
      </c>
      <c r="F23" s="23">
        <v>78.48642659399502</v>
      </c>
      <c r="G23" s="23">
        <v>2656.895034276865</v>
      </c>
      <c r="H23" s="23">
        <v>530.3235767271192</v>
      </c>
      <c r="I23" s="23">
        <v>11.280865865509492</v>
      </c>
      <c r="J23" s="23">
        <v>342.079060053574</v>
      </c>
      <c r="K23" s="23">
        <v>649.7764474176176</v>
      </c>
      <c r="L23" s="23">
        <v>458.27887372360607</v>
      </c>
      <c r="M23" s="23">
        <v>2522.4950219077764</v>
      </c>
      <c r="N23" s="23">
        <v>333.658072884337</v>
      </c>
      <c r="O23" s="23">
        <v>563.1008053764187</v>
      </c>
      <c r="P23" s="23">
        <v>2087.402774789259</v>
      </c>
      <c r="Q23" s="23">
        <v>791.0486582570074</v>
      </c>
      <c r="R23" s="23">
        <v>650.3023085788208</v>
      </c>
      <c r="S23" s="23">
        <v>1231.5659414853558</v>
      </c>
      <c r="T23" s="23">
        <v>333.75869329023527</v>
      </c>
      <c r="U23" s="23">
        <v>209.78989068194934</v>
      </c>
      <c r="V23" s="23">
        <v>2709.5157426640385</v>
      </c>
      <c r="W23" s="23">
        <v>1738.868304480347</v>
      </c>
      <c r="X23" s="23">
        <v>617.0673620740392</v>
      </c>
      <c r="Y23" s="23">
        <v>1618.814155289186</v>
      </c>
      <c r="Z23" s="23">
        <v>64.88920881508778</v>
      </c>
      <c r="AA23" s="23">
        <v>1472.7023274446913</v>
      </c>
      <c r="AB23" s="23">
        <v>297.14752830772534</v>
      </c>
      <c r="AC23" s="23">
        <v>92.87468707072092</v>
      </c>
      <c r="AD23" s="23">
        <v>1035.939666916298</v>
      </c>
      <c r="AE23" s="23">
        <v>361.2995425085739</v>
      </c>
      <c r="AF23" s="23">
        <v>0</v>
      </c>
      <c r="AG23" s="24">
        <f t="shared" si="0"/>
        <v>24050.748896418183</v>
      </c>
      <c r="AH23" s="23">
        <v>24587.439888679077</v>
      </c>
      <c r="AI23" s="23">
        <v>4.873354844755147</v>
      </c>
      <c r="AJ23" s="23">
        <v>977.7364222828724</v>
      </c>
      <c r="AK23" s="23">
        <v>5697.586356896417</v>
      </c>
      <c r="AL23" s="23">
        <v>754.1990626253265</v>
      </c>
      <c r="AM23" s="23">
        <v>14275.874228730856</v>
      </c>
      <c r="AN23" s="23">
        <v>5291.187455699404</v>
      </c>
      <c r="AO23" s="24">
        <f t="shared" si="1"/>
        <v>75639.64566617689</v>
      </c>
    </row>
    <row r="24" spans="1:41" ht="12.75">
      <c r="A24" s="15" t="s">
        <v>133</v>
      </c>
      <c r="B24" s="18" t="s">
        <v>0</v>
      </c>
      <c r="C24" s="23">
        <v>0</v>
      </c>
      <c r="D24" s="23">
        <v>0.06631713941638155</v>
      </c>
      <c r="E24" s="23">
        <v>0.018290128476206167</v>
      </c>
      <c r="F24" s="23">
        <v>1.1861606058003344</v>
      </c>
      <c r="G24" s="23">
        <v>39.32885707534082</v>
      </c>
      <c r="H24" s="23">
        <v>6.905003680573969</v>
      </c>
      <c r="I24" s="23">
        <v>0.7770954057450601</v>
      </c>
      <c r="J24" s="23">
        <v>1.3648854817261986</v>
      </c>
      <c r="K24" s="23">
        <v>26.506023562703255</v>
      </c>
      <c r="L24" s="23">
        <v>3.4573512409422316</v>
      </c>
      <c r="M24" s="23">
        <v>31.270516547213695</v>
      </c>
      <c r="N24" s="23">
        <v>3.728194948457759</v>
      </c>
      <c r="O24" s="23">
        <v>11.741838174142366</v>
      </c>
      <c r="P24" s="23">
        <v>48.65584506399941</v>
      </c>
      <c r="Q24" s="23">
        <v>25.359545433671855</v>
      </c>
      <c r="R24" s="23">
        <v>49.94543713670106</v>
      </c>
      <c r="S24" s="23">
        <v>10.922976124435444</v>
      </c>
      <c r="T24" s="23">
        <v>3.7792995628631196</v>
      </c>
      <c r="U24" s="23">
        <v>23.15520509111243</v>
      </c>
      <c r="V24" s="23">
        <v>111.68195340115884</v>
      </c>
      <c r="W24" s="23">
        <v>299.5460216352059</v>
      </c>
      <c r="X24" s="23">
        <v>46.968267148004145</v>
      </c>
      <c r="Y24" s="23">
        <v>368.45517172680366</v>
      </c>
      <c r="Z24" s="23">
        <v>49.44898630030089</v>
      </c>
      <c r="AA24" s="23">
        <v>314.11158413646035</v>
      </c>
      <c r="AB24" s="23">
        <v>10.781946681584543</v>
      </c>
      <c r="AC24" s="23">
        <v>58.664785891624994</v>
      </c>
      <c r="AD24" s="23">
        <v>264.2102677281296</v>
      </c>
      <c r="AE24" s="23">
        <v>158.923586999777</v>
      </c>
      <c r="AF24" s="23">
        <v>0</v>
      </c>
      <c r="AG24" s="24">
        <f t="shared" si="0"/>
        <v>1970.9614140523713</v>
      </c>
      <c r="AH24" s="23">
        <v>7969.4457069858445</v>
      </c>
      <c r="AI24" s="23">
        <v>0</v>
      </c>
      <c r="AJ24" s="23">
        <v>0</v>
      </c>
      <c r="AK24" s="23">
        <v>0</v>
      </c>
      <c r="AL24" s="23">
        <v>0</v>
      </c>
      <c r="AM24" s="23">
        <v>1390.8119212643742</v>
      </c>
      <c r="AN24" s="23">
        <v>230.9853986642819</v>
      </c>
      <c r="AO24" s="24">
        <f t="shared" si="1"/>
        <v>11562.20444096687</v>
      </c>
    </row>
    <row r="25" spans="1:41" ht="12.75">
      <c r="A25" s="15" t="s">
        <v>134</v>
      </c>
      <c r="B25" s="18" t="s">
        <v>135</v>
      </c>
      <c r="C25" s="23">
        <v>57.59196803477714</v>
      </c>
      <c r="D25" s="23">
        <v>8.665644962087915</v>
      </c>
      <c r="E25" s="23">
        <v>0.5571103325820944</v>
      </c>
      <c r="F25" s="23">
        <v>51.53503643283301</v>
      </c>
      <c r="G25" s="23">
        <v>894.499474520388</v>
      </c>
      <c r="H25" s="23">
        <v>192.1625133405831</v>
      </c>
      <c r="I25" s="23">
        <v>5.332061806783774</v>
      </c>
      <c r="J25" s="23">
        <v>142.34019076418656</v>
      </c>
      <c r="K25" s="23">
        <v>522.7475640412397</v>
      </c>
      <c r="L25" s="23">
        <v>328.2915860843382</v>
      </c>
      <c r="M25" s="23">
        <v>883.9110423976604</v>
      </c>
      <c r="N25" s="23">
        <v>207.47878841223132</v>
      </c>
      <c r="O25" s="23">
        <v>314.66743150897025</v>
      </c>
      <c r="P25" s="23">
        <v>635.4929644336893</v>
      </c>
      <c r="Q25" s="23">
        <v>270.701659758372</v>
      </c>
      <c r="R25" s="23">
        <v>191.40814360499533</v>
      </c>
      <c r="S25" s="23">
        <v>436.64875567897536</v>
      </c>
      <c r="T25" s="23">
        <v>92.10622713101209</v>
      </c>
      <c r="U25" s="23">
        <v>243.38810464468168</v>
      </c>
      <c r="V25" s="23">
        <v>610.5843637831788</v>
      </c>
      <c r="W25" s="23">
        <v>7140.205052015015</v>
      </c>
      <c r="X25" s="23">
        <v>130.78189222170653</v>
      </c>
      <c r="Y25" s="23">
        <v>13475.957512096567</v>
      </c>
      <c r="Z25" s="23">
        <v>806.2531766993998</v>
      </c>
      <c r="AA25" s="23">
        <v>2695.326247858454</v>
      </c>
      <c r="AB25" s="23">
        <v>385.52270400206976</v>
      </c>
      <c r="AC25" s="23">
        <v>51.65568455359166</v>
      </c>
      <c r="AD25" s="23">
        <v>263.13566685441305</v>
      </c>
      <c r="AE25" s="23">
        <v>344.8016212456857</v>
      </c>
      <c r="AF25" s="23">
        <v>0</v>
      </c>
      <c r="AG25" s="24">
        <f t="shared" si="0"/>
        <v>31383.75018922047</v>
      </c>
      <c r="AH25" s="23">
        <v>8888.845252494613</v>
      </c>
      <c r="AI25" s="23">
        <v>0</v>
      </c>
      <c r="AJ25" s="23">
        <v>4915.7</v>
      </c>
      <c r="AK25" s="23">
        <v>0</v>
      </c>
      <c r="AL25" s="23">
        <v>0</v>
      </c>
      <c r="AM25" s="23">
        <v>9411.235204513654</v>
      </c>
      <c r="AN25" s="23">
        <v>3584.3727446378625</v>
      </c>
      <c r="AO25" s="24">
        <f t="shared" si="1"/>
        <v>58183.9033908666</v>
      </c>
    </row>
    <row r="26" spans="1:41" ht="12.75">
      <c r="A26" s="15" t="s">
        <v>136</v>
      </c>
      <c r="B26" s="18" t="s">
        <v>137</v>
      </c>
      <c r="C26" s="23">
        <v>175.79394417376122</v>
      </c>
      <c r="D26" s="23">
        <v>6.914190478458685</v>
      </c>
      <c r="E26" s="23">
        <v>0.08886104027611585</v>
      </c>
      <c r="F26" s="23">
        <v>13.806825572199369</v>
      </c>
      <c r="G26" s="23">
        <v>344.73461483947096</v>
      </c>
      <c r="H26" s="23">
        <v>96.57220170106409</v>
      </c>
      <c r="I26" s="23">
        <v>2.4684772170035822</v>
      </c>
      <c r="J26" s="23">
        <v>44.915905515084276</v>
      </c>
      <c r="K26" s="23">
        <v>108.81112409667968</v>
      </c>
      <c r="L26" s="23">
        <v>41.81356188997753</v>
      </c>
      <c r="M26" s="23">
        <v>366.1481754165894</v>
      </c>
      <c r="N26" s="23">
        <v>71.52177131231416</v>
      </c>
      <c r="O26" s="23">
        <v>81.36722137428234</v>
      </c>
      <c r="P26" s="23">
        <v>274.52724103046035</v>
      </c>
      <c r="Q26" s="23">
        <v>130.10696441246216</v>
      </c>
      <c r="R26" s="23">
        <v>113.19909667530908</v>
      </c>
      <c r="S26" s="23">
        <v>182.32194226740327</v>
      </c>
      <c r="T26" s="23">
        <v>38.790160795933545</v>
      </c>
      <c r="U26" s="23">
        <v>162.82034705718178</v>
      </c>
      <c r="V26" s="23">
        <v>751.9872334803945</v>
      </c>
      <c r="W26" s="23">
        <v>1112.8263086020615</v>
      </c>
      <c r="X26" s="23">
        <v>220.22519675361588</v>
      </c>
      <c r="Y26" s="23">
        <v>668.5845416549057</v>
      </c>
      <c r="Z26" s="23">
        <v>6848.097083141205</v>
      </c>
      <c r="AA26" s="23">
        <v>4157.735444234678</v>
      </c>
      <c r="AB26" s="23">
        <v>369.6596335194498</v>
      </c>
      <c r="AC26" s="23">
        <v>27.601916073657637</v>
      </c>
      <c r="AD26" s="23">
        <v>550.8174456884395</v>
      </c>
      <c r="AE26" s="23">
        <v>240.4201048935621</v>
      </c>
      <c r="AF26" s="23">
        <v>0</v>
      </c>
      <c r="AG26" s="24">
        <f t="shared" si="0"/>
        <v>17204.677534907878</v>
      </c>
      <c r="AH26" s="23">
        <v>8513.185215998978</v>
      </c>
      <c r="AI26" s="23">
        <v>0</v>
      </c>
      <c r="AJ26" s="23">
        <v>0</v>
      </c>
      <c r="AK26" s="23">
        <v>0</v>
      </c>
      <c r="AL26" s="23">
        <v>0</v>
      </c>
      <c r="AM26" s="23">
        <v>3602.8397252936556</v>
      </c>
      <c r="AN26" s="23">
        <v>1404.4814212167057</v>
      </c>
      <c r="AO26" s="24">
        <f t="shared" si="1"/>
        <v>30725.183897417213</v>
      </c>
    </row>
    <row r="27" spans="1:41" ht="12.75">
      <c r="A27" s="15" t="s">
        <v>138</v>
      </c>
      <c r="B27" s="18" t="s">
        <v>139</v>
      </c>
      <c r="C27" s="23">
        <v>89.16467562357795</v>
      </c>
      <c r="D27" s="23">
        <v>1.7290229802522084</v>
      </c>
      <c r="E27" s="23">
        <v>0.7825544140266181</v>
      </c>
      <c r="F27" s="23">
        <v>72.91153420237393</v>
      </c>
      <c r="G27" s="23">
        <v>1785.3565517713705</v>
      </c>
      <c r="H27" s="23">
        <v>371.4535405107782</v>
      </c>
      <c r="I27" s="23">
        <v>17.416919273980934</v>
      </c>
      <c r="J27" s="23">
        <v>144.58444815520323</v>
      </c>
      <c r="K27" s="23">
        <v>848.7843795670077</v>
      </c>
      <c r="L27" s="23">
        <v>246.60184071904087</v>
      </c>
      <c r="M27" s="23">
        <v>1766.7840854210917</v>
      </c>
      <c r="N27" s="23">
        <v>360.5877195042219</v>
      </c>
      <c r="O27" s="23">
        <v>308.576294908297</v>
      </c>
      <c r="P27" s="23">
        <v>859.1821297048915</v>
      </c>
      <c r="Q27" s="23">
        <v>481.36855756523255</v>
      </c>
      <c r="R27" s="23">
        <v>798.252519440357</v>
      </c>
      <c r="S27" s="23">
        <v>555.156296867573</v>
      </c>
      <c r="T27" s="23">
        <v>141.35628028599314</v>
      </c>
      <c r="U27" s="23">
        <v>809.0918827840246</v>
      </c>
      <c r="V27" s="23">
        <v>2420.4692861839394</v>
      </c>
      <c r="W27" s="23">
        <v>12118.341415582026</v>
      </c>
      <c r="X27" s="23">
        <v>1501.7828481179508</v>
      </c>
      <c r="Y27" s="23">
        <v>4460.953726683436</v>
      </c>
      <c r="Z27" s="23">
        <v>4330.29316796717</v>
      </c>
      <c r="AA27" s="23">
        <v>26450.50509188526</v>
      </c>
      <c r="AB27" s="23">
        <v>1782.421075785303</v>
      </c>
      <c r="AC27" s="23">
        <v>716.1296731180678</v>
      </c>
      <c r="AD27" s="23">
        <v>1546.474440221161</v>
      </c>
      <c r="AE27" s="23">
        <v>1975.0732851963842</v>
      </c>
      <c r="AF27" s="23">
        <v>0</v>
      </c>
      <c r="AG27" s="24">
        <f t="shared" si="0"/>
        <v>66961.58524444</v>
      </c>
      <c r="AH27" s="23">
        <v>29018.85909897979</v>
      </c>
      <c r="AI27" s="23">
        <v>127.1</v>
      </c>
      <c r="AJ27" s="23">
        <v>1157.5</v>
      </c>
      <c r="AK27" s="23">
        <v>4397.911976434623</v>
      </c>
      <c r="AL27" s="23">
        <v>0</v>
      </c>
      <c r="AM27" s="23">
        <v>12975.99507060568</v>
      </c>
      <c r="AN27" s="23">
        <v>2352.5061361227226</v>
      </c>
      <c r="AO27" s="24">
        <f t="shared" si="1"/>
        <v>116991.45752658282</v>
      </c>
    </row>
    <row r="28" spans="1:41" ht="12.75">
      <c r="A28" s="15" t="s">
        <v>140</v>
      </c>
      <c r="B28" s="18" t="s">
        <v>78</v>
      </c>
      <c r="C28" s="23">
        <v>3.121052829438187</v>
      </c>
      <c r="D28" s="23">
        <v>0.04638821167672041</v>
      </c>
      <c r="E28" s="23">
        <v>0.002747504920716904</v>
      </c>
      <c r="F28" s="23">
        <v>0.569110478430913</v>
      </c>
      <c r="G28" s="23">
        <v>26.28500417244075</v>
      </c>
      <c r="H28" s="23">
        <v>5.045546934048555</v>
      </c>
      <c r="I28" s="23">
        <v>0.1739902182013816</v>
      </c>
      <c r="J28" s="23">
        <v>1.9783621440295793</v>
      </c>
      <c r="K28" s="23">
        <v>6.002384639823793</v>
      </c>
      <c r="L28" s="23">
        <v>8.003634600316794</v>
      </c>
      <c r="M28" s="23">
        <v>17.684965949675057</v>
      </c>
      <c r="N28" s="23">
        <v>2.7541408848720534</v>
      </c>
      <c r="O28" s="23">
        <v>3.7342829842191136</v>
      </c>
      <c r="P28" s="23">
        <v>12.65548797328525</v>
      </c>
      <c r="Q28" s="23">
        <v>6.3292346361611225</v>
      </c>
      <c r="R28" s="23">
        <v>5.676293960645441</v>
      </c>
      <c r="S28" s="23">
        <v>15.349549049841537</v>
      </c>
      <c r="T28" s="23">
        <v>2.0730322898833533</v>
      </c>
      <c r="U28" s="23">
        <v>3.0659528177215885</v>
      </c>
      <c r="V28" s="23">
        <v>19.91810215437694</v>
      </c>
      <c r="W28" s="23">
        <v>20.697759093634733</v>
      </c>
      <c r="X28" s="23">
        <v>5.671752159824452</v>
      </c>
      <c r="Y28" s="23">
        <v>22.528707981367386</v>
      </c>
      <c r="Z28" s="23">
        <v>32.48766582372518</v>
      </c>
      <c r="AA28" s="23">
        <v>36.41833750970279</v>
      </c>
      <c r="AB28" s="23">
        <v>0</v>
      </c>
      <c r="AC28" s="23">
        <v>0.2993653133531564</v>
      </c>
      <c r="AD28" s="23">
        <v>8.311761397300492</v>
      </c>
      <c r="AE28" s="23">
        <v>5.082216722138403</v>
      </c>
      <c r="AF28" s="23">
        <v>0</v>
      </c>
      <c r="AG28" s="24">
        <f t="shared" si="0"/>
        <v>271.96683043505544</v>
      </c>
      <c r="AH28" s="23">
        <v>969.45</v>
      </c>
      <c r="AI28" s="23">
        <v>0</v>
      </c>
      <c r="AJ28" s="23">
        <v>22809.6</v>
      </c>
      <c r="AK28" s="23">
        <v>0</v>
      </c>
      <c r="AL28" s="23">
        <v>0</v>
      </c>
      <c r="AM28" s="23">
        <v>0</v>
      </c>
      <c r="AN28" s="23">
        <v>0</v>
      </c>
      <c r="AO28" s="24">
        <f t="shared" si="1"/>
        <v>24051.016830435055</v>
      </c>
    </row>
    <row r="29" spans="1:41" ht="12.75">
      <c r="A29" s="15" t="s">
        <v>141</v>
      </c>
      <c r="B29" s="18" t="s">
        <v>1</v>
      </c>
      <c r="C29" s="23">
        <v>0</v>
      </c>
      <c r="D29" s="23">
        <v>0</v>
      </c>
      <c r="E29" s="23">
        <v>0.0056596015354982805</v>
      </c>
      <c r="F29" s="23">
        <v>1.6091661000165465</v>
      </c>
      <c r="G29" s="23">
        <v>14.351525910851645</v>
      </c>
      <c r="H29" s="23">
        <v>1.7615263098954383</v>
      </c>
      <c r="I29" s="23">
        <v>0.3472311288963283</v>
      </c>
      <c r="J29" s="23">
        <v>0.018836029673203154</v>
      </c>
      <c r="K29" s="23">
        <v>4.742504337167182</v>
      </c>
      <c r="L29" s="23">
        <v>1.914163650680544</v>
      </c>
      <c r="M29" s="23">
        <v>9.728384840852145</v>
      </c>
      <c r="N29" s="23">
        <v>2.8178760452622593</v>
      </c>
      <c r="O29" s="23">
        <v>2.4268056402359472</v>
      </c>
      <c r="P29" s="23">
        <v>19.90724806637856</v>
      </c>
      <c r="Q29" s="23">
        <v>7.078947195967025</v>
      </c>
      <c r="R29" s="23">
        <v>9.794530273653258</v>
      </c>
      <c r="S29" s="23">
        <v>5.764993480188902</v>
      </c>
      <c r="T29" s="23">
        <v>1.6298503515469929</v>
      </c>
      <c r="U29" s="23">
        <v>5.7097954557021895</v>
      </c>
      <c r="V29" s="23">
        <v>15.889856163380479</v>
      </c>
      <c r="W29" s="23">
        <v>78.16602698655004</v>
      </c>
      <c r="X29" s="23">
        <v>7.1047310294056985</v>
      </c>
      <c r="Y29" s="23">
        <v>51.38738101489053</v>
      </c>
      <c r="Z29" s="23">
        <v>46.71887888871588</v>
      </c>
      <c r="AA29" s="23">
        <v>139.08557473009077</v>
      </c>
      <c r="AB29" s="23">
        <v>1.044485721979459</v>
      </c>
      <c r="AC29" s="23">
        <v>1.4582917173409262</v>
      </c>
      <c r="AD29" s="23">
        <v>13.33502132889887</v>
      </c>
      <c r="AE29" s="23">
        <v>23.409644899530594</v>
      </c>
      <c r="AF29" s="23">
        <v>0</v>
      </c>
      <c r="AG29" s="24">
        <f t="shared" si="0"/>
        <v>467.2089368992869</v>
      </c>
      <c r="AH29" s="23">
        <v>718.8322011807651</v>
      </c>
      <c r="AI29" s="23">
        <v>285.1</v>
      </c>
      <c r="AJ29" s="23">
        <v>16927.3</v>
      </c>
      <c r="AK29" s="23">
        <v>0</v>
      </c>
      <c r="AL29" s="23">
        <v>0</v>
      </c>
      <c r="AM29" s="23">
        <v>32.3747384250132</v>
      </c>
      <c r="AN29" s="23">
        <v>5.0973525843849</v>
      </c>
      <c r="AO29" s="24">
        <f t="shared" si="1"/>
        <v>18435.91322908945</v>
      </c>
    </row>
    <row r="30" spans="1:41" ht="12.75">
      <c r="A30" s="15" t="s">
        <v>142</v>
      </c>
      <c r="B30" s="18" t="s">
        <v>79</v>
      </c>
      <c r="C30" s="23">
        <v>226.33536543290938</v>
      </c>
      <c r="D30" s="23">
        <v>0</v>
      </c>
      <c r="E30" s="23">
        <v>0.0011430895778944072</v>
      </c>
      <c r="F30" s="23">
        <v>0.22742250319486368</v>
      </c>
      <c r="G30" s="23">
        <v>109.44750186567674</v>
      </c>
      <c r="H30" s="23">
        <v>2.0783235065976164</v>
      </c>
      <c r="I30" s="23">
        <v>0.6990458460714435</v>
      </c>
      <c r="J30" s="23">
        <v>0.5589629136293026</v>
      </c>
      <c r="K30" s="23">
        <v>2.747971318696116</v>
      </c>
      <c r="L30" s="23">
        <v>1.601085097015252</v>
      </c>
      <c r="M30" s="23">
        <v>20.667074002535223</v>
      </c>
      <c r="N30" s="23">
        <v>5.756842839372164</v>
      </c>
      <c r="O30" s="23">
        <v>2.8189396947812644</v>
      </c>
      <c r="P30" s="23">
        <v>1.3812243871357937</v>
      </c>
      <c r="Q30" s="23">
        <v>6.6537092577116095</v>
      </c>
      <c r="R30" s="23">
        <v>2.791788164872155</v>
      </c>
      <c r="S30" s="23">
        <v>5.894217090980918</v>
      </c>
      <c r="T30" s="23">
        <v>1.383022629606066</v>
      </c>
      <c r="U30" s="23">
        <v>0.9553080366946238</v>
      </c>
      <c r="V30" s="23">
        <v>5.489573973532377</v>
      </c>
      <c r="W30" s="23">
        <v>16.912649549590146</v>
      </c>
      <c r="X30" s="23">
        <v>2.7338518181063223</v>
      </c>
      <c r="Y30" s="23">
        <v>14.6780754582819</v>
      </c>
      <c r="Z30" s="23">
        <v>0.020964443891419327</v>
      </c>
      <c r="AA30" s="23">
        <v>9.474492320645387</v>
      </c>
      <c r="AB30" s="23">
        <v>89.08960118014942</v>
      </c>
      <c r="AC30" s="23">
        <v>7.183774394442901</v>
      </c>
      <c r="AD30" s="23">
        <v>2483.108126464034</v>
      </c>
      <c r="AE30" s="23">
        <v>7.5475617277352205</v>
      </c>
      <c r="AF30" s="23">
        <v>0</v>
      </c>
      <c r="AG30" s="24">
        <f t="shared" si="0"/>
        <v>3028.2376190074674</v>
      </c>
      <c r="AH30" s="23">
        <v>7332.399140907977</v>
      </c>
      <c r="AI30" s="23">
        <v>1152.3</v>
      </c>
      <c r="AJ30" s="23">
        <v>19153.515854620953</v>
      </c>
      <c r="AK30" s="23">
        <v>0</v>
      </c>
      <c r="AL30" s="23">
        <v>0</v>
      </c>
      <c r="AM30" s="23">
        <v>24.744217598592158</v>
      </c>
      <c r="AN30" s="23">
        <v>3.895938860383641</v>
      </c>
      <c r="AO30" s="24">
        <f t="shared" si="1"/>
        <v>30695.092770995372</v>
      </c>
    </row>
    <row r="31" spans="1:41" ht="12.75">
      <c r="A31" s="15" t="s">
        <v>143</v>
      </c>
      <c r="B31" s="18" t="s">
        <v>144</v>
      </c>
      <c r="C31" s="23">
        <v>67.14525876692254</v>
      </c>
      <c r="D31" s="23">
        <v>0</v>
      </c>
      <c r="E31" s="23">
        <v>0.08319018629939687</v>
      </c>
      <c r="F31" s="23">
        <v>4.476978797068417</v>
      </c>
      <c r="G31" s="23">
        <v>141.64461592906196</v>
      </c>
      <c r="H31" s="23">
        <v>19.631722068385912</v>
      </c>
      <c r="I31" s="23">
        <v>0.9636811490864875</v>
      </c>
      <c r="J31" s="23">
        <v>11.921131747184406</v>
      </c>
      <c r="K31" s="23">
        <v>80.94130677979972</v>
      </c>
      <c r="L31" s="23">
        <v>16.68093540021267</v>
      </c>
      <c r="M31" s="23">
        <v>138.63825009536268</v>
      </c>
      <c r="N31" s="23">
        <v>24.467780823107763</v>
      </c>
      <c r="O31" s="23">
        <v>49.02833875130078</v>
      </c>
      <c r="P31" s="23">
        <v>144.25518979470152</v>
      </c>
      <c r="Q31" s="23">
        <v>26.665981625634036</v>
      </c>
      <c r="R31" s="23">
        <v>22.061573420281388</v>
      </c>
      <c r="S31" s="23">
        <v>27.095934322965817</v>
      </c>
      <c r="T31" s="23">
        <v>13.018771440990664</v>
      </c>
      <c r="U31" s="23">
        <v>413.4511598656595</v>
      </c>
      <c r="V31" s="23">
        <v>203.66391861451154</v>
      </c>
      <c r="W31" s="23">
        <v>872.1129822467872</v>
      </c>
      <c r="X31" s="23">
        <v>134.2243109243946</v>
      </c>
      <c r="Y31" s="23">
        <v>211.2190198663785</v>
      </c>
      <c r="Z31" s="23">
        <v>111.77242291572799</v>
      </c>
      <c r="AA31" s="23">
        <v>1384.4490979082586</v>
      </c>
      <c r="AB31" s="23">
        <v>126.7178580782091</v>
      </c>
      <c r="AC31" s="23">
        <v>30.597728963155493</v>
      </c>
      <c r="AD31" s="23">
        <v>260.7305648097176</v>
      </c>
      <c r="AE31" s="23">
        <v>2290.357753628079</v>
      </c>
      <c r="AF31" s="23">
        <v>0</v>
      </c>
      <c r="AG31" s="24">
        <f t="shared" si="0"/>
        <v>6828.017458919246</v>
      </c>
      <c r="AH31" s="23">
        <v>4956.982952354688</v>
      </c>
      <c r="AI31" s="23">
        <v>1633.3</v>
      </c>
      <c r="AJ31" s="23">
        <v>1618.6</v>
      </c>
      <c r="AK31" s="23">
        <v>290.41552067577095</v>
      </c>
      <c r="AL31" s="23">
        <v>0</v>
      </c>
      <c r="AM31" s="23">
        <v>567.3813816525837</v>
      </c>
      <c r="AN31" s="23">
        <v>114.02630260926472</v>
      </c>
      <c r="AO31" s="24">
        <f t="shared" si="1"/>
        <v>16008.723616211553</v>
      </c>
    </row>
    <row r="32" spans="1:41" ht="12.75">
      <c r="A32" s="15" t="s">
        <v>145</v>
      </c>
      <c r="B32" s="18" t="s">
        <v>80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4">
        <f t="shared" si="0"/>
        <v>0</v>
      </c>
      <c r="AH32" s="23">
        <v>644.2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4">
        <f t="shared" si="1"/>
        <v>644.2</v>
      </c>
    </row>
    <row r="33" spans="1:41" ht="12.75">
      <c r="A33" s="31"/>
      <c r="B33" s="32" t="s">
        <v>60</v>
      </c>
      <c r="C33" s="24">
        <f aca="true" t="shared" si="2" ref="C33:AN33">SUM(C3:C32)</f>
        <v>3172.4167625029963</v>
      </c>
      <c r="D33" s="24">
        <f t="shared" si="2"/>
        <v>59.15143312397566</v>
      </c>
      <c r="E33" s="24">
        <f t="shared" si="2"/>
        <v>2.3223202385294255</v>
      </c>
      <c r="F33" s="24">
        <f t="shared" si="2"/>
        <v>427.08367495878264</v>
      </c>
      <c r="G33" s="24">
        <f t="shared" si="2"/>
        <v>13468.56716319986</v>
      </c>
      <c r="H33" s="24">
        <f t="shared" si="2"/>
        <v>2378.452460892636</v>
      </c>
      <c r="I33" s="24">
        <f t="shared" si="2"/>
        <v>68.68456563211852</v>
      </c>
      <c r="J33" s="24">
        <f t="shared" si="2"/>
        <v>1259.599720628167</v>
      </c>
      <c r="K33" s="24">
        <f t="shared" si="2"/>
        <v>3844.025807563894</v>
      </c>
      <c r="L33" s="24">
        <f t="shared" si="2"/>
        <v>3956.8409318354566</v>
      </c>
      <c r="M33" s="24">
        <f t="shared" si="2"/>
        <v>13098.27929231763</v>
      </c>
      <c r="N33" s="24">
        <f t="shared" si="2"/>
        <v>1910.127557014119</v>
      </c>
      <c r="O33" s="24">
        <f t="shared" si="2"/>
        <v>2667.8442286430545</v>
      </c>
      <c r="P33" s="24">
        <f t="shared" si="2"/>
        <v>11089.765989599591</v>
      </c>
      <c r="Q33" s="24">
        <f t="shared" si="2"/>
        <v>3732.8803861346955</v>
      </c>
      <c r="R33" s="24">
        <f t="shared" si="2"/>
        <v>3137.000505221031</v>
      </c>
      <c r="S33" s="24">
        <f t="shared" si="2"/>
        <v>5272.800524145212</v>
      </c>
      <c r="T33" s="24">
        <f t="shared" si="2"/>
        <v>1212.9055043490705</v>
      </c>
      <c r="U33" s="24">
        <f t="shared" si="2"/>
        <v>3059.6730483340284</v>
      </c>
      <c r="V33" s="24">
        <f t="shared" si="2"/>
        <v>25632.8514805051</v>
      </c>
      <c r="W33" s="24">
        <f t="shared" si="2"/>
        <v>26685.5437657281</v>
      </c>
      <c r="X33" s="24">
        <f t="shared" si="2"/>
        <v>5623.795860332796</v>
      </c>
      <c r="Y33" s="24">
        <f t="shared" si="2"/>
        <v>24749.306599329757</v>
      </c>
      <c r="Z33" s="24">
        <f t="shared" si="2"/>
        <v>12569.433339538995</v>
      </c>
      <c r="AA33" s="24">
        <f t="shared" si="2"/>
        <v>41462.21039210808</v>
      </c>
      <c r="AB33" s="24">
        <f t="shared" si="2"/>
        <v>4117.380882577417</v>
      </c>
      <c r="AC33" s="24">
        <f t="shared" si="2"/>
        <v>1414.4908853271397</v>
      </c>
      <c r="AD33" s="24">
        <f t="shared" si="2"/>
        <v>8687.846269105179</v>
      </c>
      <c r="AE33" s="24">
        <f t="shared" si="2"/>
        <v>6697.797770777967</v>
      </c>
      <c r="AF33" s="24">
        <f t="shared" si="2"/>
        <v>0</v>
      </c>
      <c r="AG33" s="24">
        <f t="shared" si="2"/>
        <v>231459.07912166536</v>
      </c>
      <c r="AH33" s="24">
        <f t="shared" si="2"/>
        <v>113798.327434626</v>
      </c>
      <c r="AI33" s="24">
        <f t="shared" si="2"/>
        <v>3205.643153238061</v>
      </c>
      <c r="AJ33" s="24">
        <f t="shared" si="2"/>
        <v>67911.83537640444</v>
      </c>
      <c r="AK33" s="24">
        <f t="shared" si="2"/>
        <v>39709.25055915184</v>
      </c>
      <c r="AL33" s="24">
        <f t="shared" si="2"/>
        <v>2634.352093334087</v>
      </c>
      <c r="AM33" s="24">
        <f t="shared" si="2"/>
        <v>134749.92777280993</v>
      </c>
      <c r="AN33" s="24">
        <f t="shared" si="2"/>
        <v>36298.63609795289</v>
      </c>
      <c r="AO33" s="24">
        <f>SUM(AG33:AN33)</f>
        <v>629767.0516091826</v>
      </c>
    </row>
    <row r="34" spans="1:41" ht="12.75">
      <c r="A34" s="31"/>
      <c r="B34" s="32" t="s">
        <v>27</v>
      </c>
      <c r="C34" s="23">
        <v>589.8192733149365</v>
      </c>
      <c r="D34" s="23">
        <v>26.331614666471808</v>
      </c>
      <c r="E34" s="23">
        <v>2.6904995573003063</v>
      </c>
      <c r="F34" s="23">
        <v>245.47008733946268</v>
      </c>
      <c r="G34" s="23">
        <v>8245.3848524058</v>
      </c>
      <c r="H34" s="23">
        <v>2260.897292409282</v>
      </c>
      <c r="I34" s="23">
        <v>80.81289019333057</v>
      </c>
      <c r="J34" s="23">
        <v>921.5964421615975</v>
      </c>
      <c r="K34" s="23">
        <v>2676.648589922866</v>
      </c>
      <c r="L34" s="23">
        <v>11879.622869368624</v>
      </c>
      <c r="M34" s="23">
        <v>14911.646619826035</v>
      </c>
      <c r="N34" s="23">
        <v>1761.713659441376</v>
      </c>
      <c r="O34" s="23">
        <v>1571.5392700882396</v>
      </c>
      <c r="P34" s="23">
        <v>11148.020479016213</v>
      </c>
      <c r="Q34" s="23">
        <v>3215.400910683978</v>
      </c>
      <c r="R34" s="23">
        <v>3142.3947292205753</v>
      </c>
      <c r="S34" s="23">
        <v>12225.124076977578</v>
      </c>
      <c r="T34" s="23">
        <v>1012.7737415890367</v>
      </c>
      <c r="U34" s="23">
        <v>2006.5638958058653</v>
      </c>
      <c r="V34" s="23">
        <v>4040.885438759319</v>
      </c>
      <c r="W34" s="23">
        <v>11658.883901014948</v>
      </c>
      <c r="X34" s="23">
        <v>1162.847333087978</v>
      </c>
      <c r="Y34" s="23">
        <v>9842.478037364814</v>
      </c>
      <c r="Z34" s="23">
        <v>2135.8448744785246</v>
      </c>
      <c r="AA34" s="23">
        <v>8866.000662902541</v>
      </c>
      <c r="AB34" s="23">
        <v>791.3473503335885</v>
      </c>
      <c r="AC34" s="23">
        <v>195.27699996903405</v>
      </c>
      <c r="AD34" s="23">
        <v>2055.4538067448866</v>
      </c>
      <c r="AE34" s="23">
        <v>1527.441354527578</v>
      </c>
      <c r="AF34" s="23">
        <v>0</v>
      </c>
      <c r="AG34" s="24">
        <f aca="true" t="shared" si="3" ref="AG34:AG45">SUM(C34:AF34)</f>
        <v>120200.91155317178</v>
      </c>
      <c r="AH34" s="23">
        <v>19697.788485239726</v>
      </c>
      <c r="AI34" s="23">
        <v>6.137824030330095</v>
      </c>
      <c r="AJ34" s="23">
        <v>849.7017669614777</v>
      </c>
      <c r="AK34" s="23">
        <v>15973.109998665424</v>
      </c>
      <c r="AL34" s="23">
        <v>822.3435841559777</v>
      </c>
      <c r="AM34" s="23">
        <v>43966.85101174909</v>
      </c>
      <c r="AN34" s="23">
        <v>21269.285279086194</v>
      </c>
      <c r="AO34" s="24">
        <f>SUM(AG34:AN34)</f>
        <v>222786.12950306002</v>
      </c>
    </row>
    <row r="35" spans="1:41" ht="12.75">
      <c r="A35" s="31" t="s">
        <v>6</v>
      </c>
      <c r="B35" s="32" t="s">
        <v>7</v>
      </c>
      <c r="C35" s="23">
        <v>339.90161876619067</v>
      </c>
      <c r="D35" s="23">
        <v>0.026315315027680426</v>
      </c>
      <c r="E35" s="23">
        <v>0.01125038904893531</v>
      </c>
      <c r="F35" s="23">
        <v>0.40942472173947314</v>
      </c>
      <c r="G35" s="23">
        <v>36.2865135385631</v>
      </c>
      <c r="H35" s="23">
        <v>3.098725708939445</v>
      </c>
      <c r="I35" s="23">
        <v>0.33438411316001676</v>
      </c>
      <c r="J35" s="23">
        <v>0.6446797235952642</v>
      </c>
      <c r="K35" s="23">
        <v>9.55080936879772</v>
      </c>
      <c r="L35" s="23">
        <v>1.8082406375283715</v>
      </c>
      <c r="M35" s="23">
        <v>21.36312098291878</v>
      </c>
      <c r="N35" s="23">
        <v>0.775269988155469</v>
      </c>
      <c r="O35" s="23">
        <v>4.610572965343009</v>
      </c>
      <c r="P35" s="23">
        <v>21.76232832900671</v>
      </c>
      <c r="Q35" s="23">
        <v>10.442685782571742</v>
      </c>
      <c r="R35" s="23">
        <v>23.799884093819724</v>
      </c>
      <c r="S35" s="23">
        <v>2.9870340281910526</v>
      </c>
      <c r="T35" s="23">
        <v>1.8195669617259527</v>
      </c>
      <c r="U35" s="23">
        <v>8.266193083149945</v>
      </c>
      <c r="V35" s="23">
        <v>41.82662225129182</v>
      </c>
      <c r="W35" s="23">
        <v>148.7307677272009</v>
      </c>
      <c r="X35" s="23">
        <v>0</v>
      </c>
      <c r="Y35" s="23">
        <v>438.90361709447177</v>
      </c>
      <c r="Z35" s="23">
        <v>633.1053158013983</v>
      </c>
      <c r="AA35" s="23">
        <v>1135.4115529093376</v>
      </c>
      <c r="AB35" s="23">
        <v>816.1856105627287</v>
      </c>
      <c r="AC35" s="23">
        <v>173.19539054984</v>
      </c>
      <c r="AD35" s="23">
        <v>993.7994485578097</v>
      </c>
      <c r="AE35" s="23">
        <v>317.79938001835643</v>
      </c>
      <c r="AF35" s="23">
        <v>0</v>
      </c>
      <c r="AG35" s="24">
        <f t="shared" si="3"/>
        <v>5186.856323969909</v>
      </c>
      <c r="AH35" s="23">
        <v>12006.01052494246</v>
      </c>
      <c r="AI35" s="23">
        <v>1.8094823548001513</v>
      </c>
      <c r="AJ35" s="23">
        <v>174.13186273095792</v>
      </c>
      <c r="AK35" s="23">
        <v>3993.7292111241813</v>
      </c>
      <c r="AL35" s="23">
        <v>0</v>
      </c>
      <c r="AM35" s="23">
        <v>0</v>
      </c>
      <c r="AN35" s="23">
        <v>0</v>
      </c>
      <c r="AO35" s="24">
        <f>SUM(AG35:AN35)</f>
        <v>21362.537405122308</v>
      </c>
    </row>
    <row r="36" spans="1:41" ht="12.75">
      <c r="A36" s="31" t="s">
        <v>4</v>
      </c>
      <c r="B36" s="32" t="s">
        <v>175</v>
      </c>
      <c r="C36" s="23">
        <v>56.94318203858078</v>
      </c>
      <c r="D36" s="23">
        <v>1.4393842443926703</v>
      </c>
      <c r="E36" s="23">
        <v>0.029909868532366657</v>
      </c>
      <c r="F36" s="23">
        <v>2.655585759168998</v>
      </c>
      <c r="G36" s="23">
        <v>19.396253115294982</v>
      </c>
      <c r="H36" s="23">
        <v>60.26272283861006</v>
      </c>
      <c r="I36" s="23">
        <v>1.122360527864166</v>
      </c>
      <c r="J36" s="23">
        <v>14.739782029315268</v>
      </c>
      <c r="K36" s="23">
        <v>6.5579074463971985</v>
      </c>
      <c r="L36" s="23">
        <v>11.92638516639244</v>
      </c>
      <c r="M36" s="23">
        <v>140.9646118694161</v>
      </c>
      <c r="N36" s="23">
        <v>19.549783597650787</v>
      </c>
      <c r="O36" s="23">
        <v>19.408127881449325</v>
      </c>
      <c r="P36" s="23">
        <v>62.22639554910198</v>
      </c>
      <c r="Q36" s="23">
        <v>24.672826639123176</v>
      </c>
      <c r="R36" s="23">
        <v>25.980868942779416</v>
      </c>
      <c r="S36" s="23">
        <v>12.12086904390514</v>
      </c>
      <c r="T36" s="23">
        <v>11.84611324950582</v>
      </c>
      <c r="U36" s="23">
        <v>32.26363257180014</v>
      </c>
      <c r="V36" s="23">
        <v>186.4544186480371</v>
      </c>
      <c r="W36" s="23">
        <v>387.40674459971</v>
      </c>
      <c r="X36" s="23">
        <v>323.55934771421215</v>
      </c>
      <c r="Y36" s="23">
        <v>610.4165320766534</v>
      </c>
      <c r="Z36" s="23">
        <v>-11.937913422373171</v>
      </c>
      <c r="AA36" s="23">
        <v>675.2380974645773</v>
      </c>
      <c r="AB36" s="23">
        <v>96.08098860930569</v>
      </c>
      <c r="AC36" s="23">
        <v>11.252785266275115</v>
      </c>
      <c r="AD36" s="23">
        <v>184.20823896088606</v>
      </c>
      <c r="AE36" s="23">
        <v>93.82970754911247</v>
      </c>
      <c r="AF36" s="23">
        <v>0</v>
      </c>
      <c r="AG36" s="24">
        <f t="shared" si="3"/>
        <v>3080.615649845677</v>
      </c>
      <c r="AH36" s="23">
        <v>5117.356210269257</v>
      </c>
      <c r="AI36" s="23">
        <v>0.4095403768083852</v>
      </c>
      <c r="AJ36" s="23">
        <v>88.53099390312838</v>
      </c>
      <c r="AK36" s="23">
        <v>3103.9750902648334</v>
      </c>
      <c r="AL36" s="23">
        <v>-102.0238370773323</v>
      </c>
      <c r="AM36" s="23">
        <v>496.76680721762307</v>
      </c>
      <c r="AN36" s="23">
        <v>-142.52995207924442</v>
      </c>
      <c r="AO36" s="24">
        <f>SUM(AG36:AN36)</f>
        <v>11643.10050272075</v>
      </c>
    </row>
    <row r="37" spans="1:41" ht="12.75">
      <c r="A37" s="31"/>
      <c r="B37" s="32" t="s">
        <v>26</v>
      </c>
      <c r="C37" s="24">
        <f>SUM(C33:C36)</f>
        <v>4159.080836622705</v>
      </c>
      <c r="D37" s="24">
        <f aca="true" t="shared" si="4" ref="D37:AF37">SUM(D33:D36)</f>
        <v>86.94874734986782</v>
      </c>
      <c r="E37" s="24">
        <f t="shared" si="4"/>
        <v>5.053980053411034</v>
      </c>
      <c r="F37" s="24">
        <f t="shared" si="4"/>
        <v>675.6187727791538</v>
      </c>
      <c r="G37" s="24">
        <f t="shared" si="4"/>
        <v>21769.634782259516</v>
      </c>
      <c r="H37" s="24">
        <f t="shared" si="4"/>
        <v>4702.711201849467</v>
      </c>
      <c r="I37" s="24">
        <f t="shared" si="4"/>
        <v>150.95420046647328</v>
      </c>
      <c r="J37" s="24">
        <f t="shared" si="4"/>
        <v>2196.580624542675</v>
      </c>
      <c r="K37" s="24">
        <f t="shared" si="4"/>
        <v>6536.783114301956</v>
      </c>
      <c r="L37" s="24">
        <f t="shared" si="4"/>
        <v>15850.198427008003</v>
      </c>
      <c r="M37" s="24">
        <f t="shared" si="4"/>
        <v>28172.253644995995</v>
      </c>
      <c r="N37" s="24">
        <f t="shared" si="4"/>
        <v>3692.166270041301</v>
      </c>
      <c r="O37" s="24">
        <f t="shared" si="4"/>
        <v>4263.402199578086</v>
      </c>
      <c r="P37" s="24">
        <f t="shared" si="4"/>
        <v>22321.775192493915</v>
      </c>
      <c r="Q37" s="24">
        <f t="shared" si="4"/>
        <v>6983.396809240368</v>
      </c>
      <c r="R37" s="24">
        <f t="shared" si="4"/>
        <v>6329.175987478206</v>
      </c>
      <c r="S37" s="24">
        <f t="shared" si="4"/>
        <v>17513.032504194885</v>
      </c>
      <c r="T37" s="24">
        <f t="shared" si="4"/>
        <v>2239.344926149339</v>
      </c>
      <c r="U37" s="24">
        <f t="shared" si="4"/>
        <v>5106.766769794844</v>
      </c>
      <c r="V37" s="24">
        <f t="shared" si="4"/>
        <v>29902.01796016375</v>
      </c>
      <c r="W37" s="24">
        <f t="shared" si="4"/>
        <v>38880.56517906996</v>
      </c>
      <c r="X37" s="24">
        <f t="shared" si="4"/>
        <v>7110.202541134986</v>
      </c>
      <c r="Y37" s="24">
        <f t="shared" si="4"/>
        <v>35641.104785865704</v>
      </c>
      <c r="Z37" s="24">
        <f t="shared" si="4"/>
        <v>15326.445616396544</v>
      </c>
      <c r="AA37" s="24">
        <f t="shared" si="4"/>
        <v>52138.86070538453</v>
      </c>
      <c r="AB37" s="24">
        <f t="shared" si="4"/>
        <v>5820.994832083039</v>
      </c>
      <c r="AC37" s="24">
        <f t="shared" si="4"/>
        <v>1794.216061112289</v>
      </c>
      <c r="AD37" s="24">
        <f t="shared" si="4"/>
        <v>11921.30776336876</v>
      </c>
      <c r="AE37" s="24">
        <f t="shared" si="4"/>
        <v>8636.868212873012</v>
      </c>
      <c r="AF37" s="24">
        <f t="shared" si="4"/>
        <v>0</v>
      </c>
      <c r="AG37" s="24">
        <f t="shared" si="3"/>
        <v>359927.4626486527</v>
      </c>
      <c r="AH37" s="24">
        <f aca="true" t="shared" si="5" ref="AH37:AN37">SUM(AH33:AH36)</f>
        <v>150619.48265507745</v>
      </c>
      <c r="AI37" s="24">
        <f t="shared" si="5"/>
        <v>3214</v>
      </c>
      <c r="AJ37" s="24">
        <f t="shared" si="5"/>
        <v>69024.2</v>
      </c>
      <c r="AK37" s="24">
        <f t="shared" si="5"/>
        <v>62780.06485920628</v>
      </c>
      <c r="AL37" s="24">
        <f t="shared" si="5"/>
        <v>3354.6718404127323</v>
      </c>
      <c r="AM37" s="24">
        <f t="shared" si="5"/>
        <v>179213.54559177664</v>
      </c>
      <c r="AN37" s="24">
        <f t="shared" si="5"/>
        <v>57425.39142495984</v>
      </c>
      <c r="AO37" s="24">
        <f>SUM(AG37:AN37)</f>
        <v>885558.8190200857</v>
      </c>
    </row>
    <row r="38" spans="1:41" ht="12.75">
      <c r="A38" s="31" t="s">
        <v>8</v>
      </c>
      <c r="B38" s="32" t="s">
        <v>9</v>
      </c>
      <c r="C38" s="23">
        <v>496.13560847888243</v>
      </c>
      <c r="D38" s="23">
        <v>33.90745112670925</v>
      </c>
      <c r="E38" s="23">
        <v>1.3097714894453976</v>
      </c>
      <c r="F38" s="23">
        <v>218.58027292969734</v>
      </c>
      <c r="G38" s="23">
        <v>3502.990883585385</v>
      </c>
      <c r="H38" s="23">
        <v>1214.6593580375866</v>
      </c>
      <c r="I38" s="23">
        <v>48.9214850001566</v>
      </c>
      <c r="J38" s="23">
        <v>434.8594092684075</v>
      </c>
      <c r="K38" s="23">
        <v>2130.5450465710965</v>
      </c>
      <c r="L38" s="23">
        <v>266.05624190118124</v>
      </c>
      <c r="M38" s="23">
        <v>4806.179231128356</v>
      </c>
      <c r="N38" s="23">
        <v>1342.3840364168664</v>
      </c>
      <c r="O38" s="23">
        <v>1497.3418595057406</v>
      </c>
      <c r="P38" s="23">
        <v>4434.018304610479</v>
      </c>
      <c r="Q38" s="23">
        <v>2368.4965534093894</v>
      </c>
      <c r="R38" s="23">
        <v>2681.9171823956895</v>
      </c>
      <c r="S38" s="23">
        <v>2609.8831526904164</v>
      </c>
      <c r="T38" s="23">
        <v>652.2064001529134</v>
      </c>
      <c r="U38" s="23">
        <v>2035.4988539776996</v>
      </c>
      <c r="V38" s="23">
        <v>6867.90059883914</v>
      </c>
      <c r="W38" s="23">
        <v>19567.74304778903</v>
      </c>
      <c r="X38" s="23">
        <v>2439.6413998878425</v>
      </c>
      <c r="Y38" s="23">
        <v>12565.408952284844</v>
      </c>
      <c r="Z38" s="23">
        <v>8274.129328324932</v>
      </c>
      <c r="AA38" s="23">
        <v>20084.98221755017</v>
      </c>
      <c r="AB38" s="23">
        <v>17162.556691256053</v>
      </c>
      <c r="AC38" s="23">
        <v>15897.288052824246</v>
      </c>
      <c r="AD38" s="23">
        <v>13678.757382729189</v>
      </c>
      <c r="AE38" s="23">
        <v>4391.509418551252</v>
      </c>
      <c r="AF38" s="23">
        <v>644.2</v>
      </c>
      <c r="AG38" s="24">
        <f t="shared" si="3"/>
        <v>152350.0081927128</v>
      </c>
      <c r="AH38" s="28"/>
      <c r="AI38" s="28"/>
      <c r="AJ38" s="28"/>
      <c r="AK38" s="28"/>
      <c r="AL38" s="28"/>
      <c r="AM38" s="28"/>
      <c r="AN38" s="28"/>
      <c r="AO38" s="28"/>
    </row>
    <row r="39" spans="1:41" ht="12.75">
      <c r="A39" s="31" t="s">
        <v>39</v>
      </c>
      <c r="B39" s="33" t="s">
        <v>57</v>
      </c>
      <c r="C39" s="23">
        <v>10.953189389210657</v>
      </c>
      <c r="D39" s="23">
        <v>1.4952740147189956</v>
      </c>
      <c r="E39" s="23">
        <v>0.05261442715617683</v>
      </c>
      <c r="F39" s="23">
        <v>23.957891946473964</v>
      </c>
      <c r="G39" s="23">
        <v>105.20913168002389</v>
      </c>
      <c r="H39" s="23">
        <v>24.851880456111502</v>
      </c>
      <c r="I39" s="23">
        <v>0.7365913369213768</v>
      </c>
      <c r="J39" s="23">
        <v>7.938945033238237</v>
      </c>
      <c r="K39" s="23">
        <v>42.99570469439709</v>
      </c>
      <c r="L39" s="23">
        <v>16.49421374552549</v>
      </c>
      <c r="M39" s="23">
        <v>122.34813676577164</v>
      </c>
      <c r="N39" s="23">
        <v>16.926851607042273</v>
      </c>
      <c r="O39" s="23">
        <v>56.28441812426929</v>
      </c>
      <c r="P39" s="23">
        <v>111.19074280314676</v>
      </c>
      <c r="Q39" s="23">
        <v>16.480304205480714</v>
      </c>
      <c r="R39" s="23">
        <v>15.112300333146308</v>
      </c>
      <c r="S39" s="23">
        <v>31.74893891481851</v>
      </c>
      <c r="T39" s="23">
        <v>12.633607564154518</v>
      </c>
      <c r="U39" s="23">
        <v>158.46067092634075</v>
      </c>
      <c r="V39" s="23">
        <v>88.45064965472238</v>
      </c>
      <c r="W39" s="23">
        <v>644.3289589732769</v>
      </c>
      <c r="X39" s="23">
        <v>98.40184680227918</v>
      </c>
      <c r="Y39" s="23">
        <v>168.64535820392894</v>
      </c>
      <c r="Z39" s="23">
        <v>348.03941469120946</v>
      </c>
      <c r="AA39" s="23">
        <v>2978.205865510105</v>
      </c>
      <c r="AB39" s="23">
        <v>0</v>
      </c>
      <c r="AC39" s="23">
        <v>2.422662869046804</v>
      </c>
      <c r="AD39" s="23">
        <v>43.63307488043545</v>
      </c>
      <c r="AE39" s="23">
        <v>179.30334015183723</v>
      </c>
      <c r="AF39" s="23">
        <v>0</v>
      </c>
      <c r="AG39" s="24">
        <f t="shared" si="3"/>
        <v>5327.302579704789</v>
      </c>
      <c r="AH39" s="28"/>
      <c r="AI39" s="28"/>
      <c r="AJ39" s="28"/>
      <c r="AK39" s="28"/>
      <c r="AL39" s="28"/>
      <c r="AM39" s="28"/>
      <c r="AN39" s="28"/>
      <c r="AO39" s="28"/>
    </row>
    <row r="40" spans="1:41" ht="12.75">
      <c r="A40" s="31" t="s">
        <v>62</v>
      </c>
      <c r="B40" s="33" t="s">
        <v>55</v>
      </c>
      <c r="C40" s="23">
        <v>360.4570007324219</v>
      </c>
      <c r="D40" s="23">
        <v>4.496350288391113</v>
      </c>
      <c r="E40" s="23">
        <v>0.004315970429777526</v>
      </c>
      <c r="F40" s="23">
        <v>0.9595512195772844</v>
      </c>
      <c r="G40" s="23">
        <v>46.533619279845205</v>
      </c>
      <c r="H40" s="23">
        <v>19.481281134173408</v>
      </c>
      <c r="I40" s="23">
        <v>0.28092214465141296</v>
      </c>
      <c r="J40" s="23">
        <v>20.44514274597168</v>
      </c>
      <c r="K40" s="23">
        <v>34.050891530861364</v>
      </c>
      <c r="L40" s="23">
        <v>0</v>
      </c>
      <c r="M40" s="23">
        <v>33.740807794718016</v>
      </c>
      <c r="N40" s="23">
        <v>14.76835161469971</v>
      </c>
      <c r="O40" s="23">
        <v>27.749095429815984</v>
      </c>
      <c r="P40" s="23">
        <v>85.82632721434493</v>
      </c>
      <c r="Q40" s="23">
        <v>24.667788197286427</v>
      </c>
      <c r="R40" s="23">
        <v>62.74177401032285</v>
      </c>
      <c r="S40" s="23">
        <v>15.006160798525501</v>
      </c>
      <c r="T40" s="23">
        <v>5.797766208648682</v>
      </c>
      <c r="U40" s="23">
        <v>64.16116762161255</v>
      </c>
      <c r="V40" s="23">
        <v>16.438710187276484</v>
      </c>
      <c r="W40" s="23">
        <v>30.63201359885952</v>
      </c>
      <c r="X40" s="23">
        <v>8.16070008277893</v>
      </c>
      <c r="Y40" s="23">
        <v>264.64090991191887</v>
      </c>
      <c r="Z40" s="23">
        <v>73.76976028197289</v>
      </c>
      <c r="AA40" s="23">
        <v>807.6953329930317</v>
      </c>
      <c r="AB40" s="23">
        <v>0</v>
      </c>
      <c r="AC40" s="23">
        <v>0.2677322030067444</v>
      </c>
      <c r="AD40" s="23">
        <v>830.9023742675781</v>
      </c>
      <c r="AE40" s="23">
        <v>162.02417135238647</v>
      </c>
      <c r="AF40" s="23">
        <v>0</v>
      </c>
      <c r="AG40" s="24">
        <f t="shared" si="3"/>
        <v>3015.7000188151073</v>
      </c>
      <c r="AH40" s="28"/>
      <c r="AI40" s="28"/>
      <c r="AJ40" s="28"/>
      <c r="AK40" s="28"/>
      <c r="AL40" s="28"/>
      <c r="AM40" s="28"/>
      <c r="AN40" s="28"/>
      <c r="AO40" s="28"/>
    </row>
    <row r="41" spans="1:41" ht="12.75">
      <c r="A41" s="31" t="s">
        <v>54</v>
      </c>
      <c r="B41" s="33" t="s">
        <v>53</v>
      </c>
      <c r="C41" s="23">
        <v>1213.9708195864832</v>
      </c>
      <c r="D41" s="23">
        <v>19.460510442926893</v>
      </c>
      <c r="E41" s="23">
        <v>0.8049731084089568</v>
      </c>
      <c r="F41" s="23">
        <v>138.93562833558448</v>
      </c>
      <c r="G41" s="23">
        <v>1136.0215771886094</v>
      </c>
      <c r="H41" s="23">
        <v>-207.1467052213842</v>
      </c>
      <c r="I41" s="23">
        <v>-6.835138199829909</v>
      </c>
      <c r="J41" s="23">
        <v>163.66673468394833</v>
      </c>
      <c r="K41" s="23">
        <v>504.0926638567167</v>
      </c>
      <c r="L41" s="23">
        <v>764.9555153480836</v>
      </c>
      <c r="M41" s="23">
        <v>2497.249533822296</v>
      </c>
      <c r="N41" s="23">
        <v>99.72395495907728</v>
      </c>
      <c r="O41" s="23">
        <v>228.9280567884425</v>
      </c>
      <c r="P41" s="23">
        <v>821.0308869239511</v>
      </c>
      <c r="Q41" s="23">
        <v>482.19149155935634</v>
      </c>
      <c r="R41" s="23">
        <v>141.49219524095537</v>
      </c>
      <c r="S41" s="23">
        <v>-51.33663770140852</v>
      </c>
      <c r="T41" s="23">
        <v>57.95657047696815</v>
      </c>
      <c r="U41" s="23">
        <v>1042.1221854034764</v>
      </c>
      <c r="V41" s="23">
        <v>4107.565498072367</v>
      </c>
      <c r="W41" s="23">
        <v>13051.990352446552</v>
      </c>
      <c r="X41" s="23">
        <v>1168.3193156640887</v>
      </c>
      <c r="Y41" s="23">
        <v>3610.864678560712</v>
      </c>
      <c r="Z41" s="23">
        <v>4229.085384590131</v>
      </c>
      <c r="AA41" s="23">
        <v>27242.50572074323</v>
      </c>
      <c r="AB41" s="23">
        <v>0</v>
      </c>
      <c r="AC41" s="23">
        <v>84.8714980568108</v>
      </c>
      <c r="AD41" s="23">
        <v>3787.472872559024</v>
      </c>
      <c r="AE41" s="23">
        <v>1218.9278558141423</v>
      </c>
      <c r="AF41" s="23">
        <v>0</v>
      </c>
      <c r="AG41" s="24">
        <f t="shared" si="3"/>
        <v>67548.8879931097</v>
      </c>
      <c r="AH41" s="28"/>
      <c r="AI41" s="28"/>
      <c r="AJ41" s="28"/>
      <c r="AK41" s="28"/>
      <c r="AL41" s="28"/>
      <c r="AM41" s="28"/>
      <c r="AN41" s="28"/>
      <c r="AO41" s="28"/>
    </row>
    <row r="42" spans="1:41" ht="12.75">
      <c r="A42" s="31" t="s">
        <v>49</v>
      </c>
      <c r="B42" s="33" t="s">
        <v>10</v>
      </c>
      <c r="C42" s="24">
        <f>SUM(C38:C41)-2*C40</f>
        <v>1360.6026167221544</v>
      </c>
      <c r="D42" s="24">
        <f aca="true" t="shared" si="6" ref="D42:AF42">SUM(D38:D41)-2*D40</f>
        <v>50.366885295964025</v>
      </c>
      <c r="E42" s="24">
        <f t="shared" si="6"/>
        <v>2.1630430545807537</v>
      </c>
      <c r="F42" s="24">
        <f t="shared" si="6"/>
        <v>380.51424199217854</v>
      </c>
      <c r="G42" s="24">
        <f t="shared" si="6"/>
        <v>4697.687973174173</v>
      </c>
      <c r="H42" s="24">
        <f t="shared" si="6"/>
        <v>1012.8832521381407</v>
      </c>
      <c r="I42" s="24">
        <f t="shared" si="6"/>
        <v>42.54201599259666</v>
      </c>
      <c r="J42" s="24">
        <f t="shared" si="6"/>
        <v>586.0199462396224</v>
      </c>
      <c r="K42" s="24">
        <f t="shared" si="6"/>
        <v>2643.582523591349</v>
      </c>
      <c r="L42" s="24">
        <f t="shared" si="6"/>
        <v>1047.5059709947905</v>
      </c>
      <c r="M42" s="24">
        <f t="shared" si="6"/>
        <v>7392.036093921706</v>
      </c>
      <c r="N42" s="24">
        <f t="shared" si="6"/>
        <v>1444.266491368286</v>
      </c>
      <c r="O42" s="24">
        <f t="shared" si="6"/>
        <v>1754.8052389886363</v>
      </c>
      <c r="P42" s="24">
        <f t="shared" si="6"/>
        <v>5280.4136071232315</v>
      </c>
      <c r="Q42" s="24">
        <f t="shared" si="6"/>
        <v>2842.5005609769405</v>
      </c>
      <c r="R42" s="24">
        <f t="shared" si="6"/>
        <v>2775.7799039594684</v>
      </c>
      <c r="S42" s="24">
        <f t="shared" si="6"/>
        <v>2575.2892931053007</v>
      </c>
      <c r="T42" s="24">
        <f t="shared" si="6"/>
        <v>716.9988119853874</v>
      </c>
      <c r="U42" s="24">
        <f t="shared" si="6"/>
        <v>3171.9205426859044</v>
      </c>
      <c r="V42" s="24">
        <f t="shared" si="6"/>
        <v>11047.478036378952</v>
      </c>
      <c r="W42" s="24">
        <f t="shared" si="6"/>
        <v>33233.430345609995</v>
      </c>
      <c r="X42" s="24">
        <f t="shared" si="6"/>
        <v>3698.2018622714313</v>
      </c>
      <c r="Y42" s="24">
        <f t="shared" si="6"/>
        <v>16080.278079137566</v>
      </c>
      <c r="Z42" s="24">
        <f t="shared" si="6"/>
        <v>12777.484367324301</v>
      </c>
      <c r="AA42" s="24">
        <f t="shared" si="6"/>
        <v>49497.998470810475</v>
      </c>
      <c r="AB42" s="24">
        <f t="shared" si="6"/>
        <v>17162.556691256053</v>
      </c>
      <c r="AC42" s="24">
        <f t="shared" si="6"/>
        <v>15984.314481547097</v>
      </c>
      <c r="AD42" s="24">
        <f t="shared" si="6"/>
        <v>16678.96095590107</v>
      </c>
      <c r="AE42" s="24">
        <f t="shared" si="6"/>
        <v>5627.716443164844</v>
      </c>
      <c r="AF42" s="24">
        <f t="shared" si="6"/>
        <v>644.2</v>
      </c>
      <c r="AG42" s="24">
        <f t="shared" si="3"/>
        <v>222210.49874671223</v>
      </c>
      <c r="AH42" s="28"/>
      <c r="AI42" s="28"/>
      <c r="AJ42" s="28"/>
      <c r="AK42" s="28"/>
      <c r="AL42" s="28"/>
      <c r="AM42" s="28"/>
      <c r="AN42" s="28"/>
      <c r="AO42" s="28"/>
    </row>
    <row r="43" spans="1:41" ht="12.75">
      <c r="A43" s="31" t="s">
        <v>11</v>
      </c>
      <c r="B43" s="33" t="s">
        <v>12</v>
      </c>
      <c r="C43" s="23">
        <v>828.7361775920335</v>
      </c>
      <c r="D43" s="23">
        <v>13.184367354168206</v>
      </c>
      <c r="E43" s="23">
        <v>0.36108782254784133</v>
      </c>
      <c r="F43" s="23">
        <v>81.5158653505391</v>
      </c>
      <c r="G43" s="23">
        <v>1417.919327074006</v>
      </c>
      <c r="H43" s="23">
        <v>697.9514094518198</v>
      </c>
      <c r="I43" s="23">
        <v>24.32729960707441</v>
      </c>
      <c r="J43" s="23">
        <v>204.54927679153047</v>
      </c>
      <c r="K43" s="23">
        <v>821.0590800832376</v>
      </c>
      <c r="L43" s="23">
        <v>158.89560199720665</v>
      </c>
      <c r="M43" s="23">
        <v>1480.0736168186322</v>
      </c>
      <c r="N43" s="23">
        <v>453.4705311902114</v>
      </c>
      <c r="O43" s="23">
        <v>518.8479593512199</v>
      </c>
      <c r="P43" s="23">
        <v>1243.7308439244744</v>
      </c>
      <c r="Q43" s="23">
        <v>476.37838678268986</v>
      </c>
      <c r="R43" s="23">
        <v>819.9946466548943</v>
      </c>
      <c r="S43" s="23">
        <v>724.9033376204228</v>
      </c>
      <c r="T43" s="23">
        <v>219.11479676730158</v>
      </c>
      <c r="U43" s="23">
        <v>2003.9493741460149</v>
      </c>
      <c r="V43" s="23">
        <v>1158.5714698915294</v>
      </c>
      <c r="W43" s="23">
        <v>3525.6503169554803</v>
      </c>
      <c r="X43" s="23">
        <v>753.8000499335518</v>
      </c>
      <c r="Y43" s="23">
        <v>6462.520360987552</v>
      </c>
      <c r="Z43" s="23">
        <v>2621.2540162791574</v>
      </c>
      <c r="AA43" s="23">
        <v>15354.598961057534</v>
      </c>
      <c r="AB43" s="23">
        <v>1067.4984766609068</v>
      </c>
      <c r="AC43" s="23">
        <v>657.3826923406132</v>
      </c>
      <c r="AD43" s="23">
        <v>2094.8240197378273</v>
      </c>
      <c r="AE43" s="23">
        <v>1744.1390534887944</v>
      </c>
      <c r="AF43" s="23">
        <v>0</v>
      </c>
      <c r="AG43" s="24">
        <f t="shared" si="3"/>
        <v>47629.202403712974</v>
      </c>
      <c r="AH43" s="28"/>
      <c r="AI43" s="28"/>
      <c r="AJ43" s="28"/>
      <c r="AK43" s="28"/>
      <c r="AL43" s="28"/>
      <c r="AM43" s="28"/>
      <c r="AN43" s="28"/>
      <c r="AO43" s="28"/>
    </row>
    <row r="44" spans="1:41" ht="12.75">
      <c r="A44" s="31" t="s">
        <v>50</v>
      </c>
      <c r="B44" s="32" t="s">
        <v>13</v>
      </c>
      <c r="C44" s="24">
        <f>SUM(C42:C43)</f>
        <v>2189.338794314188</v>
      </c>
      <c r="D44" s="24">
        <f aca="true" t="shared" si="7" ref="D44:AF44">SUM(D42:D43)</f>
        <v>63.55125265013223</v>
      </c>
      <c r="E44" s="24">
        <f t="shared" si="7"/>
        <v>2.524130877128595</v>
      </c>
      <c r="F44" s="24">
        <f t="shared" si="7"/>
        <v>462.03010734271766</v>
      </c>
      <c r="G44" s="24">
        <f t="shared" si="7"/>
        <v>6115.607300248179</v>
      </c>
      <c r="H44" s="24">
        <f t="shared" si="7"/>
        <v>1710.8346615899604</v>
      </c>
      <c r="I44" s="24">
        <f t="shared" si="7"/>
        <v>66.86931559967107</v>
      </c>
      <c r="J44" s="24">
        <f t="shared" si="7"/>
        <v>790.5692230311529</v>
      </c>
      <c r="K44" s="24">
        <f t="shared" si="7"/>
        <v>3464.641603674587</v>
      </c>
      <c r="L44" s="24">
        <f t="shared" si="7"/>
        <v>1206.401572991997</v>
      </c>
      <c r="M44" s="24">
        <f t="shared" si="7"/>
        <v>8872.109710740338</v>
      </c>
      <c r="N44" s="24">
        <f t="shared" si="7"/>
        <v>1897.7370225584975</v>
      </c>
      <c r="O44" s="24">
        <f t="shared" si="7"/>
        <v>2273.6531983398563</v>
      </c>
      <c r="P44" s="24">
        <f t="shared" si="7"/>
        <v>6524.144451047706</v>
      </c>
      <c r="Q44" s="24">
        <f t="shared" si="7"/>
        <v>3318.87894775963</v>
      </c>
      <c r="R44" s="24">
        <f t="shared" si="7"/>
        <v>3595.774550614363</v>
      </c>
      <c r="S44" s="24">
        <f t="shared" si="7"/>
        <v>3300.1926307257236</v>
      </c>
      <c r="T44" s="24">
        <f t="shared" si="7"/>
        <v>936.1136087526891</v>
      </c>
      <c r="U44" s="24">
        <f t="shared" si="7"/>
        <v>5175.869916831919</v>
      </c>
      <c r="V44" s="24">
        <f t="shared" si="7"/>
        <v>12206.049506270481</v>
      </c>
      <c r="W44" s="24">
        <f t="shared" si="7"/>
        <v>36759.08066256547</v>
      </c>
      <c r="X44" s="24">
        <f t="shared" si="7"/>
        <v>4452.0019122049835</v>
      </c>
      <c r="Y44" s="24">
        <f t="shared" si="7"/>
        <v>22542.798440125116</v>
      </c>
      <c r="Z44" s="24">
        <f t="shared" si="7"/>
        <v>15398.738383603459</v>
      </c>
      <c r="AA44" s="24">
        <f t="shared" si="7"/>
        <v>64852.59743186801</v>
      </c>
      <c r="AB44" s="24">
        <f t="shared" si="7"/>
        <v>18230.05516791696</v>
      </c>
      <c r="AC44" s="24">
        <f t="shared" si="7"/>
        <v>16641.69717388771</v>
      </c>
      <c r="AD44" s="24">
        <f t="shared" si="7"/>
        <v>18773.784975638897</v>
      </c>
      <c r="AE44" s="24">
        <f t="shared" si="7"/>
        <v>7371.8554966536385</v>
      </c>
      <c r="AF44" s="24">
        <f t="shared" si="7"/>
        <v>644.2</v>
      </c>
      <c r="AG44" s="24">
        <f t="shared" si="3"/>
        <v>269839.7011504252</v>
      </c>
      <c r="AH44" s="28"/>
      <c r="AI44" s="28"/>
      <c r="AJ44" s="28"/>
      <c r="AK44" s="28"/>
      <c r="AL44" s="28"/>
      <c r="AM44" s="28"/>
      <c r="AN44" s="28"/>
      <c r="AO44" s="28"/>
    </row>
    <row r="45" spans="1:41" ht="12.75">
      <c r="A45" s="31" t="s">
        <v>2</v>
      </c>
      <c r="B45" s="32" t="s">
        <v>38</v>
      </c>
      <c r="C45" s="24">
        <f aca="true" t="shared" si="8" ref="C45:AF45">C44+C37</f>
        <v>6348.419630936893</v>
      </c>
      <c r="D45" s="24">
        <f t="shared" si="8"/>
        <v>150.50000000000006</v>
      </c>
      <c r="E45" s="24">
        <f t="shared" si="8"/>
        <v>7.578110930539629</v>
      </c>
      <c r="F45" s="24">
        <f t="shared" si="8"/>
        <v>1137.6488801218716</v>
      </c>
      <c r="G45" s="24">
        <f t="shared" si="8"/>
        <v>27885.242082507695</v>
      </c>
      <c r="H45" s="24">
        <f t="shared" si="8"/>
        <v>6413.545863439427</v>
      </c>
      <c r="I45" s="24">
        <f t="shared" si="8"/>
        <v>217.82351606614435</v>
      </c>
      <c r="J45" s="24">
        <f t="shared" si="8"/>
        <v>2987.149847573828</v>
      </c>
      <c r="K45" s="24">
        <f t="shared" si="8"/>
        <v>10001.424717976543</v>
      </c>
      <c r="L45" s="24">
        <f t="shared" si="8"/>
        <v>17056.6</v>
      </c>
      <c r="M45" s="24">
        <f t="shared" si="8"/>
        <v>37044.363355736336</v>
      </c>
      <c r="N45" s="24">
        <f t="shared" si="8"/>
        <v>5589.903292599798</v>
      </c>
      <c r="O45" s="24">
        <f t="shared" si="8"/>
        <v>6537.055397917942</v>
      </c>
      <c r="P45" s="24">
        <f t="shared" si="8"/>
        <v>28845.91964354162</v>
      </c>
      <c r="Q45" s="24">
        <f t="shared" si="8"/>
        <v>10302.275757</v>
      </c>
      <c r="R45" s="24">
        <f t="shared" si="8"/>
        <v>9924.95053809257</v>
      </c>
      <c r="S45" s="24">
        <f t="shared" si="8"/>
        <v>20813.22513492061</v>
      </c>
      <c r="T45" s="24">
        <f t="shared" si="8"/>
        <v>3175.458534902028</v>
      </c>
      <c r="U45" s="24">
        <f t="shared" si="8"/>
        <v>10282.636686626764</v>
      </c>
      <c r="V45" s="24">
        <f t="shared" si="8"/>
        <v>42108.06746643423</v>
      </c>
      <c r="W45" s="24">
        <f t="shared" si="8"/>
        <v>75639.64584163544</v>
      </c>
      <c r="X45" s="24">
        <f t="shared" si="8"/>
        <v>11562.20445333997</v>
      </c>
      <c r="Y45" s="24">
        <f t="shared" si="8"/>
        <v>58183.90322599082</v>
      </c>
      <c r="Z45" s="24">
        <f t="shared" si="8"/>
        <v>30725.184</v>
      </c>
      <c r="AA45" s="24">
        <f t="shared" si="8"/>
        <v>116991.45813725254</v>
      </c>
      <c r="AB45" s="24">
        <f t="shared" si="8"/>
        <v>24051.049999999996</v>
      </c>
      <c r="AC45" s="24">
        <f t="shared" si="8"/>
        <v>18435.913235</v>
      </c>
      <c r="AD45" s="24">
        <f t="shared" si="8"/>
        <v>30695.092739007658</v>
      </c>
      <c r="AE45" s="24">
        <f t="shared" si="8"/>
        <v>16008.72370952665</v>
      </c>
      <c r="AF45" s="24">
        <f t="shared" si="8"/>
        <v>644.2</v>
      </c>
      <c r="AG45" s="24">
        <f t="shared" si="3"/>
        <v>629767.163799078</v>
      </c>
      <c r="AH45" s="28"/>
      <c r="AI45" s="28"/>
      <c r="AJ45" s="28"/>
      <c r="AK45" s="28"/>
      <c r="AL45" s="28"/>
      <c r="AM45" s="28"/>
      <c r="AN45" s="28"/>
      <c r="AO45" s="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4.28125" style="4" bestFit="1" customWidth="1"/>
    <col min="3" max="16384" width="9.140625" style="4" customWidth="1"/>
  </cols>
  <sheetData>
    <row r="1" spans="1:40" ht="12.75">
      <c r="A1" s="9"/>
      <c r="B1" s="9"/>
      <c r="C1" s="42" t="s">
        <v>99</v>
      </c>
      <c r="D1" s="42" t="s">
        <v>101</v>
      </c>
      <c r="E1" s="42" t="s">
        <v>103</v>
      </c>
      <c r="F1" s="42" t="s">
        <v>105</v>
      </c>
      <c r="G1" s="42" t="s">
        <v>107</v>
      </c>
      <c r="H1" s="42" t="s">
        <v>109</v>
      </c>
      <c r="I1" s="42" t="s">
        <v>111</v>
      </c>
      <c r="J1" s="42" t="s">
        <v>112</v>
      </c>
      <c r="K1" s="42" t="s">
        <v>114</v>
      </c>
      <c r="L1" s="42" t="s">
        <v>116</v>
      </c>
      <c r="M1" s="42" t="s">
        <v>117</v>
      </c>
      <c r="N1" s="42" t="s">
        <v>118</v>
      </c>
      <c r="O1" s="42" t="s">
        <v>119</v>
      </c>
      <c r="P1" s="42" t="s">
        <v>120</v>
      </c>
      <c r="Q1" s="42" t="s">
        <v>122</v>
      </c>
      <c r="R1" s="42" t="s">
        <v>123</v>
      </c>
      <c r="S1" s="42" t="s">
        <v>125</v>
      </c>
      <c r="T1" s="42" t="s">
        <v>127</v>
      </c>
      <c r="U1" s="42" t="s">
        <v>129</v>
      </c>
      <c r="V1" s="42" t="s">
        <v>130</v>
      </c>
      <c r="W1" s="42" t="s">
        <v>131</v>
      </c>
      <c r="X1" s="42" t="s">
        <v>133</v>
      </c>
      <c r="Y1" s="42" t="s">
        <v>134</v>
      </c>
      <c r="Z1" s="42" t="s">
        <v>136</v>
      </c>
      <c r="AA1" s="42" t="s">
        <v>138</v>
      </c>
      <c r="AB1" s="42" t="s">
        <v>140</v>
      </c>
      <c r="AC1" s="42" t="s">
        <v>141</v>
      </c>
      <c r="AD1" s="42" t="s">
        <v>142</v>
      </c>
      <c r="AE1" s="42" t="s">
        <v>143</v>
      </c>
      <c r="AF1" s="42" t="s">
        <v>145</v>
      </c>
      <c r="AG1" s="11" t="s">
        <v>2</v>
      </c>
      <c r="AH1" s="11" t="s">
        <v>40</v>
      </c>
      <c r="AI1" s="11" t="s">
        <v>41</v>
      </c>
      <c r="AJ1" s="9"/>
      <c r="AK1" s="9"/>
      <c r="AL1" s="11" t="s">
        <v>29</v>
      </c>
      <c r="AM1" s="11" t="s">
        <v>30</v>
      </c>
      <c r="AN1" s="9"/>
    </row>
    <row r="2" spans="1:40" ht="105">
      <c r="A2" s="13"/>
      <c r="B2" s="13"/>
      <c r="C2" s="16" t="s">
        <v>146</v>
      </c>
      <c r="D2" s="16" t="s">
        <v>102</v>
      </c>
      <c r="E2" s="16" t="s">
        <v>147</v>
      </c>
      <c r="F2" s="16" t="s">
        <v>148</v>
      </c>
      <c r="G2" s="16" t="s">
        <v>149</v>
      </c>
      <c r="H2" s="16" t="s">
        <v>150</v>
      </c>
      <c r="I2" s="16" t="s">
        <v>162</v>
      </c>
      <c r="J2" s="16" t="s">
        <v>151</v>
      </c>
      <c r="K2" s="16" t="s">
        <v>152</v>
      </c>
      <c r="L2" s="16" t="s">
        <v>81</v>
      </c>
      <c r="M2" s="16" t="s">
        <v>153</v>
      </c>
      <c r="N2" s="16" t="s">
        <v>82</v>
      </c>
      <c r="O2" s="16" t="s">
        <v>83</v>
      </c>
      <c r="P2" s="16" t="s">
        <v>154</v>
      </c>
      <c r="Q2" s="16" t="s">
        <v>84</v>
      </c>
      <c r="R2" s="16" t="s">
        <v>155</v>
      </c>
      <c r="S2" s="16" t="s">
        <v>156</v>
      </c>
      <c r="T2" s="16" t="s">
        <v>157</v>
      </c>
      <c r="U2" s="16" t="s">
        <v>158</v>
      </c>
      <c r="V2" s="16" t="s">
        <v>77</v>
      </c>
      <c r="W2" s="16" t="s">
        <v>159</v>
      </c>
      <c r="X2" s="16" t="s">
        <v>0</v>
      </c>
      <c r="Y2" s="16" t="s">
        <v>135</v>
      </c>
      <c r="Z2" s="16" t="s">
        <v>160</v>
      </c>
      <c r="AA2" s="16" t="s">
        <v>139</v>
      </c>
      <c r="AB2" s="16" t="s">
        <v>85</v>
      </c>
      <c r="AC2" s="16" t="s">
        <v>1</v>
      </c>
      <c r="AD2" s="16" t="s">
        <v>79</v>
      </c>
      <c r="AE2" s="16" t="s">
        <v>161</v>
      </c>
      <c r="AF2" s="16" t="s">
        <v>86</v>
      </c>
      <c r="AG2" s="38" t="s">
        <v>3</v>
      </c>
      <c r="AH2" s="38" t="s">
        <v>42</v>
      </c>
      <c r="AI2" s="38" t="s">
        <v>47</v>
      </c>
      <c r="AJ2" s="38" t="s">
        <v>31</v>
      </c>
      <c r="AK2" s="38" t="s">
        <v>32</v>
      </c>
      <c r="AL2" s="38" t="s">
        <v>173</v>
      </c>
      <c r="AM2" s="38" t="s">
        <v>174</v>
      </c>
      <c r="AN2" s="38" t="s">
        <v>33</v>
      </c>
    </row>
    <row r="3" spans="1:40" ht="12.75">
      <c r="A3" s="15" t="s">
        <v>99</v>
      </c>
      <c r="B3" s="18" t="s">
        <v>100</v>
      </c>
      <c r="C3" s="9">
        <v>6280.325512475273</v>
      </c>
      <c r="D3" s="9">
        <v>0</v>
      </c>
      <c r="E3" s="9">
        <v>0</v>
      </c>
      <c r="F3" s="9">
        <v>0</v>
      </c>
      <c r="G3" s="9">
        <v>38.01445231299462</v>
      </c>
      <c r="H3" s="9">
        <v>0.6796661486250225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0.1</v>
      </c>
      <c r="U3" s="9">
        <v>0</v>
      </c>
      <c r="V3" s="9">
        <v>0</v>
      </c>
      <c r="W3" s="9">
        <v>7.3</v>
      </c>
      <c r="X3" s="9">
        <v>0</v>
      </c>
      <c r="Y3" s="9">
        <v>0</v>
      </c>
      <c r="Z3" s="9">
        <v>0</v>
      </c>
      <c r="AA3" s="9">
        <v>0</v>
      </c>
      <c r="AB3" s="9">
        <v>22</v>
      </c>
      <c r="AC3" s="9">
        <v>0</v>
      </c>
      <c r="AD3" s="9">
        <v>0</v>
      </c>
      <c r="AE3" s="9">
        <v>0</v>
      </c>
      <c r="AF3" s="9">
        <v>0</v>
      </c>
      <c r="AG3" s="10">
        <f aca="true" t="shared" si="0" ref="AG3:AG33">SUM(C3:AF3)</f>
        <v>6348.419630936894</v>
      </c>
      <c r="AH3" s="9">
        <v>3141.97173050533</v>
      </c>
      <c r="AI3" s="9">
        <v>1628.8024873219947</v>
      </c>
      <c r="AJ3" s="10">
        <f>SUM(AG3:AI3)</f>
        <v>11119.193848764218</v>
      </c>
      <c r="AK3" s="9">
        <v>3285.79153249</v>
      </c>
      <c r="AL3" s="9">
        <v>160.6</v>
      </c>
      <c r="AM3" s="9">
        <v>240.2</v>
      </c>
      <c r="AN3" s="10">
        <f aca="true" t="shared" si="1" ref="AN3:AN32">SUM(AJ3:AL3)-AM3</f>
        <v>14325.385381254218</v>
      </c>
    </row>
    <row r="4" spans="1:40" ht="12.75">
      <c r="A4" s="15" t="s">
        <v>101</v>
      </c>
      <c r="B4" s="18" t="s">
        <v>102</v>
      </c>
      <c r="C4" s="9">
        <v>0</v>
      </c>
      <c r="D4" s="9">
        <v>140.5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10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10">
        <f t="shared" si="0"/>
        <v>150.5</v>
      </c>
      <c r="AH4" s="9">
        <v>273.9392062017234</v>
      </c>
      <c r="AI4" s="9">
        <v>22.267472408054573</v>
      </c>
      <c r="AJ4" s="10">
        <f aca="true" t="shared" si="2" ref="AJ4:AJ33">SUM(AG4:AI4)</f>
        <v>446.70667860977795</v>
      </c>
      <c r="AK4" s="9">
        <v>182.7270831</v>
      </c>
      <c r="AL4" s="9">
        <v>3.9</v>
      </c>
      <c r="AM4" s="9">
        <v>0</v>
      </c>
      <c r="AN4" s="10">
        <f t="shared" si="1"/>
        <v>633.333761709778</v>
      </c>
    </row>
    <row r="5" spans="1:40" ht="12.75">
      <c r="A5" s="15" t="s">
        <v>103</v>
      </c>
      <c r="B5" s="18" t="s">
        <v>104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3.2</v>
      </c>
      <c r="U5" s="9">
        <v>0</v>
      </c>
      <c r="V5" s="9">
        <v>0</v>
      </c>
      <c r="W5" s="9">
        <v>4.378110930539636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10">
        <f t="shared" si="0"/>
        <v>7.578110930539636</v>
      </c>
      <c r="AH5" s="9">
        <v>8107.30111257703</v>
      </c>
      <c r="AI5" s="9">
        <v>1635.8172791229058</v>
      </c>
      <c r="AJ5" s="10">
        <f t="shared" si="2"/>
        <v>9750.696502630475</v>
      </c>
      <c r="AK5" s="9">
        <v>164.90740935000002</v>
      </c>
      <c r="AL5" s="9">
        <v>0</v>
      </c>
      <c r="AM5" s="9">
        <v>0</v>
      </c>
      <c r="AN5" s="10">
        <f t="shared" si="1"/>
        <v>9915.603911980475</v>
      </c>
    </row>
    <row r="6" spans="1:40" ht="12.75">
      <c r="A6" s="15" t="s">
        <v>105</v>
      </c>
      <c r="B6" s="18" t="s">
        <v>106</v>
      </c>
      <c r="C6" s="9">
        <v>7.349647003004019</v>
      </c>
      <c r="D6" s="9">
        <v>0</v>
      </c>
      <c r="E6" s="9">
        <v>0</v>
      </c>
      <c r="F6" s="9">
        <v>604.0236925671085</v>
      </c>
      <c r="G6" s="9">
        <v>0.011661640153134763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25.212470510942346</v>
      </c>
      <c r="N6" s="9">
        <v>0</v>
      </c>
      <c r="O6" s="9">
        <v>270.5613083934907</v>
      </c>
      <c r="P6" s="9">
        <v>204.02074500717305</v>
      </c>
      <c r="Q6" s="9">
        <v>0</v>
      </c>
      <c r="R6" s="9">
        <v>0</v>
      </c>
      <c r="S6" s="9">
        <v>0</v>
      </c>
      <c r="T6" s="9">
        <v>3.056119</v>
      </c>
      <c r="U6" s="9">
        <v>0</v>
      </c>
      <c r="V6" s="9">
        <v>10.026805000000001</v>
      </c>
      <c r="W6" s="9">
        <v>13.386431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10">
        <f t="shared" si="0"/>
        <v>1137.6488801218716</v>
      </c>
      <c r="AH6" s="9">
        <v>4417.009190087528</v>
      </c>
      <c r="AI6" s="9">
        <v>5799.210640605456</v>
      </c>
      <c r="AJ6" s="10">
        <f t="shared" si="2"/>
        <v>11353.868710814855</v>
      </c>
      <c r="AK6" s="9">
        <v>1187.7084275000004</v>
      </c>
      <c r="AL6" s="9">
        <v>0</v>
      </c>
      <c r="AM6" s="9">
        <v>0</v>
      </c>
      <c r="AN6" s="10">
        <f t="shared" si="1"/>
        <v>12541.577138314855</v>
      </c>
    </row>
    <row r="7" spans="1:40" ht="12.75">
      <c r="A7" s="15" t="s">
        <v>107</v>
      </c>
      <c r="B7" s="18" t="s">
        <v>108</v>
      </c>
      <c r="C7" s="9">
        <v>63.16295523850205</v>
      </c>
      <c r="D7" s="9">
        <v>0</v>
      </c>
      <c r="E7" s="9">
        <v>0</v>
      </c>
      <c r="F7" s="9">
        <v>0</v>
      </c>
      <c r="G7" s="9">
        <v>25492.828350973854</v>
      </c>
      <c r="H7" s="9">
        <v>0.01637610021777318</v>
      </c>
      <c r="I7" s="9">
        <v>0.217007</v>
      </c>
      <c r="J7" s="9">
        <v>0</v>
      </c>
      <c r="K7" s="9">
        <v>0</v>
      </c>
      <c r="L7" s="9">
        <v>0</v>
      </c>
      <c r="M7" s="9">
        <v>190.96355174786308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1828.1836891669366</v>
      </c>
      <c r="X7" s="9">
        <v>39.97123465606388</v>
      </c>
      <c r="Y7" s="9">
        <v>3.391992</v>
      </c>
      <c r="Z7" s="9">
        <v>0</v>
      </c>
      <c r="AA7" s="9">
        <v>209.01625800000002</v>
      </c>
      <c r="AB7" s="9">
        <v>0</v>
      </c>
      <c r="AC7" s="9">
        <v>0</v>
      </c>
      <c r="AD7" s="9">
        <v>0</v>
      </c>
      <c r="AE7" s="9">
        <v>57.49066762425552</v>
      </c>
      <c r="AF7" s="9">
        <v>0</v>
      </c>
      <c r="AG7" s="10">
        <f t="shared" si="0"/>
        <v>27885.242082507695</v>
      </c>
      <c r="AH7" s="9">
        <v>10953.733008061234</v>
      </c>
      <c r="AI7" s="9">
        <v>1305.677654798343</v>
      </c>
      <c r="AJ7" s="10">
        <f t="shared" si="2"/>
        <v>40144.652745367275</v>
      </c>
      <c r="AK7" s="9">
        <v>10646.845557159999</v>
      </c>
      <c r="AL7" s="9">
        <v>2756.5</v>
      </c>
      <c r="AM7" s="9">
        <v>349.3</v>
      </c>
      <c r="AN7" s="10">
        <f t="shared" si="1"/>
        <v>53198.69830252727</v>
      </c>
    </row>
    <row r="8" spans="1:40" ht="12.75">
      <c r="A8" s="15" t="s">
        <v>109</v>
      </c>
      <c r="B8" s="18" t="s">
        <v>110</v>
      </c>
      <c r="C8" s="9">
        <v>0</v>
      </c>
      <c r="D8" s="9">
        <v>0</v>
      </c>
      <c r="E8" s="9">
        <v>0</v>
      </c>
      <c r="F8" s="9">
        <v>0</v>
      </c>
      <c r="G8" s="9">
        <v>35.58130773913843</v>
      </c>
      <c r="H8" s="9">
        <v>5968.0351251313605</v>
      </c>
      <c r="I8" s="9">
        <v>0.4845419450860978</v>
      </c>
      <c r="J8" s="9">
        <v>0.235574</v>
      </c>
      <c r="K8" s="9">
        <v>50.8382597921568</v>
      </c>
      <c r="L8" s="9">
        <v>0</v>
      </c>
      <c r="M8" s="9">
        <v>56.83382477778471</v>
      </c>
      <c r="N8" s="9">
        <v>24.998354581706096</v>
      </c>
      <c r="O8" s="9">
        <v>9.213359699184869</v>
      </c>
      <c r="P8" s="9">
        <v>69.78941913961627</v>
      </c>
      <c r="Q8" s="9">
        <v>0</v>
      </c>
      <c r="R8" s="9">
        <v>3.4707506774090247</v>
      </c>
      <c r="S8" s="9">
        <v>25.160583823963606</v>
      </c>
      <c r="T8" s="9">
        <v>40.43735807058181</v>
      </c>
      <c r="U8" s="9">
        <v>0</v>
      </c>
      <c r="V8" s="9">
        <v>0.976074</v>
      </c>
      <c r="W8" s="9">
        <v>93.50260906143897</v>
      </c>
      <c r="X8" s="9">
        <v>0</v>
      </c>
      <c r="Y8" s="9">
        <v>2.7</v>
      </c>
      <c r="Z8" s="9">
        <v>0</v>
      </c>
      <c r="AA8" s="9">
        <v>31.288721000000002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10">
        <f t="shared" si="0"/>
        <v>6413.545863439427</v>
      </c>
      <c r="AH8" s="9">
        <v>4267.992595481444</v>
      </c>
      <c r="AI8" s="9">
        <v>2063.418554817202</v>
      </c>
      <c r="AJ8" s="10">
        <f t="shared" si="2"/>
        <v>12744.957013738074</v>
      </c>
      <c r="AK8" s="9">
        <v>4035.3231942388256</v>
      </c>
      <c r="AL8" s="9">
        <v>300.2</v>
      </c>
      <c r="AM8" s="9">
        <v>0</v>
      </c>
      <c r="AN8" s="10">
        <f t="shared" si="1"/>
        <v>17080.4802079769</v>
      </c>
    </row>
    <row r="9" spans="1:40" ht="12.75">
      <c r="A9" s="15" t="s">
        <v>111</v>
      </c>
      <c r="B9" s="18" t="s">
        <v>70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1.5962092186244052</v>
      </c>
      <c r="I9" s="9">
        <v>210.34543406652966</v>
      </c>
      <c r="J9" s="9">
        <v>0</v>
      </c>
      <c r="K9" s="9">
        <v>0.0035843391926137762</v>
      </c>
      <c r="L9" s="9">
        <v>0</v>
      </c>
      <c r="M9" s="9">
        <v>1.7</v>
      </c>
      <c r="N9" s="9">
        <v>0.080179</v>
      </c>
      <c r="O9" s="9">
        <v>0</v>
      </c>
      <c r="P9" s="9">
        <v>0</v>
      </c>
      <c r="Q9" s="9">
        <v>0</v>
      </c>
      <c r="R9" s="9">
        <v>0.9797634417976423</v>
      </c>
      <c r="S9" s="9">
        <v>0</v>
      </c>
      <c r="T9" s="9">
        <v>0.8</v>
      </c>
      <c r="U9" s="9">
        <v>0</v>
      </c>
      <c r="V9" s="9">
        <v>0</v>
      </c>
      <c r="W9" s="9">
        <v>0.207478</v>
      </c>
      <c r="X9" s="9">
        <v>0</v>
      </c>
      <c r="Y9" s="9">
        <v>0</v>
      </c>
      <c r="Z9" s="9">
        <v>0</v>
      </c>
      <c r="AA9" s="9">
        <v>2.110868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10">
        <f t="shared" si="0"/>
        <v>217.82351606614435</v>
      </c>
      <c r="AH9" s="9">
        <v>849.0738473846017</v>
      </c>
      <c r="AI9" s="9">
        <v>404.9377310759704</v>
      </c>
      <c r="AJ9" s="10">
        <f t="shared" si="2"/>
        <v>1471.8350945267166</v>
      </c>
      <c r="AK9" s="9">
        <v>948.6124730700002</v>
      </c>
      <c r="AL9" s="9">
        <v>47.5</v>
      </c>
      <c r="AM9" s="9">
        <v>0</v>
      </c>
      <c r="AN9" s="10">
        <f t="shared" si="1"/>
        <v>2467.947567596717</v>
      </c>
    </row>
    <row r="10" spans="1:40" ht="12.75">
      <c r="A10" s="15" t="s">
        <v>112</v>
      </c>
      <c r="B10" s="18" t="s">
        <v>113</v>
      </c>
      <c r="C10" s="9">
        <v>3.042501424207221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2746.6698126371675</v>
      </c>
      <c r="K10" s="9">
        <v>0.0013100880174218546</v>
      </c>
      <c r="L10" s="9">
        <v>0</v>
      </c>
      <c r="M10" s="9">
        <v>0</v>
      </c>
      <c r="N10" s="9">
        <v>0.002238070186776617</v>
      </c>
      <c r="O10" s="9">
        <v>0.2</v>
      </c>
      <c r="P10" s="9">
        <v>15.144529</v>
      </c>
      <c r="Q10" s="9">
        <v>0.6085459999999999</v>
      </c>
      <c r="R10" s="9">
        <v>2.836792</v>
      </c>
      <c r="S10" s="9">
        <v>0</v>
      </c>
      <c r="T10" s="9">
        <v>27.744177354249622</v>
      </c>
      <c r="U10" s="9">
        <v>0</v>
      </c>
      <c r="V10" s="9">
        <v>65.809426</v>
      </c>
      <c r="W10" s="9">
        <v>114.561433</v>
      </c>
      <c r="X10" s="9">
        <v>2.595808</v>
      </c>
      <c r="Y10" s="9">
        <v>1.261812</v>
      </c>
      <c r="Z10" s="9">
        <v>0</v>
      </c>
      <c r="AA10" s="9">
        <v>6.671462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10">
        <f t="shared" si="0"/>
        <v>2987.149847573828</v>
      </c>
      <c r="AH10" s="9">
        <v>956.8332984528031</v>
      </c>
      <c r="AI10" s="9">
        <v>453.0690591284663</v>
      </c>
      <c r="AJ10" s="10">
        <f t="shared" si="2"/>
        <v>4397.052205155098</v>
      </c>
      <c r="AK10" s="9">
        <v>838.78513456</v>
      </c>
      <c r="AL10" s="9">
        <v>13.7</v>
      </c>
      <c r="AM10" s="9">
        <v>0</v>
      </c>
      <c r="AN10" s="10">
        <f t="shared" si="1"/>
        <v>5249.537339715098</v>
      </c>
    </row>
    <row r="11" spans="1:40" ht="12.75">
      <c r="A11" s="15" t="s">
        <v>114</v>
      </c>
      <c r="B11" s="18" t="s">
        <v>115</v>
      </c>
      <c r="C11" s="9">
        <v>1.538404</v>
      </c>
      <c r="D11" s="9">
        <v>0</v>
      </c>
      <c r="E11" s="9">
        <v>0</v>
      </c>
      <c r="F11" s="9">
        <v>0</v>
      </c>
      <c r="G11" s="9">
        <v>1.1011814564424434</v>
      </c>
      <c r="H11" s="9">
        <v>71.09625066853229</v>
      </c>
      <c r="I11" s="9">
        <v>0</v>
      </c>
      <c r="J11" s="9">
        <v>8.82514856902844</v>
      </c>
      <c r="K11" s="9">
        <v>9204.073524843781</v>
      </c>
      <c r="L11" s="9">
        <v>0</v>
      </c>
      <c r="M11" s="9">
        <v>48.453046695418394</v>
      </c>
      <c r="N11" s="9">
        <v>71.980468971454</v>
      </c>
      <c r="O11" s="9">
        <v>7.180945874697611</v>
      </c>
      <c r="P11" s="9">
        <v>1.366733</v>
      </c>
      <c r="Q11" s="9">
        <v>19.6765</v>
      </c>
      <c r="R11" s="9">
        <v>20.230684</v>
      </c>
      <c r="S11" s="9">
        <v>0</v>
      </c>
      <c r="T11" s="9">
        <v>70</v>
      </c>
      <c r="U11" s="9">
        <v>0</v>
      </c>
      <c r="V11" s="9">
        <v>0</v>
      </c>
      <c r="W11" s="9">
        <v>199.7419049497667</v>
      </c>
      <c r="X11" s="9">
        <v>0</v>
      </c>
      <c r="Y11" s="9">
        <v>6.893147000000001</v>
      </c>
      <c r="Z11" s="9">
        <v>0.9</v>
      </c>
      <c r="AA11" s="9">
        <v>137.74739694742047</v>
      </c>
      <c r="AB11" s="9">
        <v>0</v>
      </c>
      <c r="AC11" s="9">
        <v>0</v>
      </c>
      <c r="AD11" s="9">
        <v>36.7</v>
      </c>
      <c r="AE11" s="9">
        <v>93.919381</v>
      </c>
      <c r="AF11" s="9">
        <v>0</v>
      </c>
      <c r="AG11" s="10">
        <f t="shared" si="0"/>
        <v>10001.424717976544</v>
      </c>
      <c r="AH11" s="9">
        <v>4074.0323009237472</v>
      </c>
      <c r="AI11" s="9">
        <v>327.49048133394956</v>
      </c>
      <c r="AJ11" s="10">
        <f t="shared" si="2"/>
        <v>14402.94750023424</v>
      </c>
      <c r="AK11" s="9">
        <v>2607.324452862</v>
      </c>
      <c r="AL11" s="9">
        <v>2.2</v>
      </c>
      <c r="AM11" s="9">
        <v>0</v>
      </c>
      <c r="AN11" s="10">
        <f t="shared" si="1"/>
        <v>17012.471953096243</v>
      </c>
    </row>
    <row r="12" spans="1:40" ht="12.75">
      <c r="A12" s="15" t="s">
        <v>116</v>
      </c>
      <c r="B12" s="18" t="s">
        <v>71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16996.4</v>
      </c>
      <c r="M12" s="9">
        <v>0</v>
      </c>
      <c r="N12" s="9">
        <v>0</v>
      </c>
      <c r="O12" s="9">
        <v>0</v>
      </c>
      <c r="P12" s="9">
        <v>0</v>
      </c>
      <c r="Q12" s="9">
        <v>0.1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60</v>
      </c>
      <c r="X12" s="9">
        <v>0</v>
      </c>
      <c r="Y12" s="9">
        <v>0</v>
      </c>
      <c r="Z12" s="9">
        <v>0</v>
      </c>
      <c r="AA12" s="9">
        <v>0.1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10">
        <f t="shared" si="0"/>
        <v>17056.6</v>
      </c>
      <c r="AH12" s="9">
        <v>7519.377557463639</v>
      </c>
      <c r="AI12" s="9">
        <v>2499.151749718998</v>
      </c>
      <c r="AJ12" s="10">
        <f t="shared" si="2"/>
        <v>27075.129307182637</v>
      </c>
      <c r="AK12" s="9">
        <v>2389.2643331399995</v>
      </c>
      <c r="AL12" s="9">
        <v>4061.6</v>
      </c>
      <c r="AM12" s="9">
        <v>0</v>
      </c>
      <c r="AN12" s="10">
        <f t="shared" si="1"/>
        <v>33525.99364032264</v>
      </c>
    </row>
    <row r="13" spans="1:40" ht="12.75">
      <c r="A13" s="15" t="s">
        <v>117</v>
      </c>
      <c r="B13" s="18" t="s">
        <v>72</v>
      </c>
      <c r="C13" s="9">
        <v>0</v>
      </c>
      <c r="D13" s="9">
        <v>0</v>
      </c>
      <c r="E13" s="9">
        <v>0</v>
      </c>
      <c r="F13" s="9">
        <v>0.441375188235195</v>
      </c>
      <c r="G13" s="9">
        <v>86.20134351193201</v>
      </c>
      <c r="H13" s="9">
        <v>81.21228615197943</v>
      </c>
      <c r="I13" s="9">
        <v>0</v>
      </c>
      <c r="J13" s="9">
        <v>0</v>
      </c>
      <c r="K13" s="9">
        <v>2.3734059773408185</v>
      </c>
      <c r="L13" s="9">
        <v>4106.856958999999</v>
      </c>
      <c r="M13" s="9">
        <v>29560.94451495307</v>
      </c>
      <c r="N13" s="9">
        <v>670.047432289212</v>
      </c>
      <c r="O13" s="9">
        <v>17.636134518792502</v>
      </c>
      <c r="P13" s="9">
        <v>504.366479628191</v>
      </c>
      <c r="Q13" s="9">
        <v>0.002835523847542182</v>
      </c>
      <c r="R13" s="9">
        <v>3.9741101249497177</v>
      </c>
      <c r="S13" s="9">
        <v>0</v>
      </c>
      <c r="T13" s="9">
        <v>195.0673848113061</v>
      </c>
      <c r="U13" s="9">
        <v>0</v>
      </c>
      <c r="V13" s="9">
        <v>11.269555733088179</v>
      </c>
      <c r="W13" s="9">
        <v>1294.3671203243935</v>
      </c>
      <c r="X13" s="9">
        <v>0</v>
      </c>
      <c r="Y13" s="9">
        <v>0</v>
      </c>
      <c r="Z13" s="9">
        <v>0</v>
      </c>
      <c r="AA13" s="9">
        <v>485.8024179999999</v>
      </c>
      <c r="AB13" s="9">
        <v>0</v>
      </c>
      <c r="AC13" s="9">
        <v>0</v>
      </c>
      <c r="AD13" s="9">
        <v>17.6</v>
      </c>
      <c r="AE13" s="9">
        <v>6.2</v>
      </c>
      <c r="AF13" s="9">
        <v>0</v>
      </c>
      <c r="AG13" s="10">
        <f t="shared" si="0"/>
        <v>37044.36335573633</v>
      </c>
      <c r="AH13" s="9">
        <v>22274.23403173599</v>
      </c>
      <c r="AI13" s="9">
        <v>5483.476883790047</v>
      </c>
      <c r="AJ13" s="10">
        <f t="shared" si="2"/>
        <v>64802.07427126236</v>
      </c>
      <c r="AK13" s="9">
        <v>11538.194438237002</v>
      </c>
      <c r="AL13" s="9">
        <v>614.6</v>
      </c>
      <c r="AM13" s="9">
        <v>0</v>
      </c>
      <c r="AN13" s="10">
        <f t="shared" si="1"/>
        <v>76954.86870949937</v>
      </c>
    </row>
    <row r="14" spans="1:40" ht="12.75">
      <c r="A14" s="15" t="s">
        <v>118</v>
      </c>
      <c r="B14" s="18" t="s">
        <v>73</v>
      </c>
      <c r="C14" s="9">
        <v>0</v>
      </c>
      <c r="D14" s="9">
        <v>0</v>
      </c>
      <c r="E14" s="9">
        <v>0</v>
      </c>
      <c r="F14" s="9">
        <v>0</v>
      </c>
      <c r="G14" s="9">
        <v>2.2306325220402323</v>
      </c>
      <c r="H14" s="9">
        <v>136.4323503215722</v>
      </c>
      <c r="I14" s="9">
        <v>4.790060591228587</v>
      </c>
      <c r="J14" s="9">
        <v>12.878457500000001</v>
      </c>
      <c r="K14" s="9">
        <v>40.68691993871117</v>
      </c>
      <c r="L14" s="9">
        <v>60</v>
      </c>
      <c r="M14" s="9">
        <v>381.97511974216945</v>
      </c>
      <c r="N14" s="9">
        <v>3898.6552193160555</v>
      </c>
      <c r="O14" s="9">
        <v>12.636786</v>
      </c>
      <c r="P14" s="9">
        <v>329.5614604437311</v>
      </c>
      <c r="Q14" s="9">
        <v>14.381353282224069</v>
      </c>
      <c r="R14" s="9">
        <v>57.017662815574035</v>
      </c>
      <c r="S14" s="9">
        <v>60.52706016318992</v>
      </c>
      <c r="T14" s="9">
        <v>287.5337011866869</v>
      </c>
      <c r="U14" s="9">
        <v>0</v>
      </c>
      <c r="V14" s="9">
        <v>35.860494776615575</v>
      </c>
      <c r="W14" s="9">
        <v>218.32324100000002</v>
      </c>
      <c r="X14" s="9">
        <v>0</v>
      </c>
      <c r="Y14" s="9">
        <v>0</v>
      </c>
      <c r="Z14" s="9">
        <v>0</v>
      </c>
      <c r="AA14" s="9">
        <v>36.412773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10">
        <f t="shared" si="0"/>
        <v>5589.903292599799</v>
      </c>
      <c r="AH14" s="9">
        <v>4677.398971475543</v>
      </c>
      <c r="AI14" s="9">
        <v>1080.060310764798</v>
      </c>
      <c r="AJ14" s="10">
        <f t="shared" si="2"/>
        <v>11347.36257484014</v>
      </c>
      <c r="AK14" s="9">
        <v>1757.2587617999998</v>
      </c>
      <c r="AL14" s="9">
        <v>37.7</v>
      </c>
      <c r="AM14" s="9">
        <v>0</v>
      </c>
      <c r="AN14" s="10">
        <f t="shared" si="1"/>
        <v>13142.32133664014</v>
      </c>
    </row>
    <row r="15" spans="1:40" ht="12.75">
      <c r="A15" s="15" t="s">
        <v>119</v>
      </c>
      <c r="B15" s="18" t="s">
        <v>74</v>
      </c>
      <c r="C15" s="9">
        <v>0</v>
      </c>
      <c r="D15" s="9">
        <v>0</v>
      </c>
      <c r="E15" s="9">
        <v>0</v>
      </c>
      <c r="F15" s="9">
        <v>49.141159371501274</v>
      </c>
      <c r="G15" s="9">
        <v>0</v>
      </c>
      <c r="H15" s="9">
        <v>3.5126346706842817</v>
      </c>
      <c r="I15" s="9">
        <v>0</v>
      </c>
      <c r="J15" s="9">
        <v>1.241819824691067</v>
      </c>
      <c r="K15" s="9">
        <v>0.1302766387858992</v>
      </c>
      <c r="L15" s="9">
        <v>0</v>
      </c>
      <c r="M15" s="9">
        <v>74.05873942267213</v>
      </c>
      <c r="N15" s="9">
        <v>18.461905241412115</v>
      </c>
      <c r="O15" s="9">
        <v>5894.246673095965</v>
      </c>
      <c r="P15" s="9">
        <v>0.068884</v>
      </c>
      <c r="Q15" s="9">
        <v>0.10917</v>
      </c>
      <c r="R15" s="9">
        <v>17.994839754284317</v>
      </c>
      <c r="S15" s="9">
        <v>0.34720300000000004</v>
      </c>
      <c r="T15" s="9">
        <v>6.22093</v>
      </c>
      <c r="U15" s="9">
        <v>0</v>
      </c>
      <c r="V15" s="9">
        <v>243.54971414275664</v>
      </c>
      <c r="W15" s="9">
        <v>191.59234575518664</v>
      </c>
      <c r="X15" s="9">
        <v>0</v>
      </c>
      <c r="Y15" s="9">
        <v>10.270358</v>
      </c>
      <c r="Z15" s="9">
        <v>0</v>
      </c>
      <c r="AA15" s="9">
        <v>24.708871000000002</v>
      </c>
      <c r="AB15" s="9">
        <v>0</v>
      </c>
      <c r="AC15" s="9">
        <v>0</v>
      </c>
      <c r="AD15" s="9">
        <v>0</v>
      </c>
      <c r="AE15" s="9">
        <v>1.399874</v>
      </c>
      <c r="AF15" s="9">
        <v>0</v>
      </c>
      <c r="AG15" s="10">
        <f t="shared" si="0"/>
        <v>6537.0553979179385</v>
      </c>
      <c r="AH15" s="9">
        <v>2044.3276412349767</v>
      </c>
      <c r="AI15" s="9">
        <v>396.9888377797899</v>
      </c>
      <c r="AJ15" s="10">
        <f t="shared" si="2"/>
        <v>8978.371876932706</v>
      </c>
      <c r="AK15" s="9">
        <v>2358.9750754869838</v>
      </c>
      <c r="AL15" s="9">
        <v>15.2</v>
      </c>
      <c r="AM15" s="9">
        <v>0</v>
      </c>
      <c r="AN15" s="10">
        <f t="shared" si="1"/>
        <v>11352.54695241969</v>
      </c>
    </row>
    <row r="16" spans="1:40" ht="12.75">
      <c r="A16" s="15" t="s">
        <v>120</v>
      </c>
      <c r="B16" s="18" t="s">
        <v>121</v>
      </c>
      <c r="C16" s="9">
        <v>0.09996308619149533</v>
      </c>
      <c r="D16" s="9">
        <v>0</v>
      </c>
      <c r="E16" s="9">
        <v>0</v>
      </c>
      <c r="F16" s="9">
        <v>0</v>
      </c>
      <c r="G16" s="9">
        <v>0.18633716374529488</v>
      </c>
      <c r="H16" s="9">
        <v>6.537930368407288</v>
      </c>
      <c r="I16" s="9">
        <v>2.6148630814032536</v>
      </c>
      <c r="J16" s="9">
        <v>13.076728364270041</v>
      </c>
      <c r="K16" s="9">
        <v>63.91614803028349</v>
      </c>
      <c r="L16" s="9">
        <v>0</v>
      </c>
      <c r="M16" s="9">
        <v>40.87985907214183</v>
      </c>
      <c r="N16" s="9">
        <v>133.66233911008632</v>
      </c>
      <c r="O16" s="9">
        <v>14.711205584008828</v>
      </c>
      <c r="P16" s="9">
        <v>25605.343734765414</v>
      </c>
      <c r="Q16" s="9">
        <v>131.7493110284475</v>
      </c>
      <c r="R16" s="9">
        <v>60.386074093966485</v>
      </c>
      <c r="S16" s="9">
        <v>427.0032844773395</v>
      </c>
      <c r="T16" s="9">
        <v>1617.6247620101803</v>
      </c>
      <c r="U16" s="9">
        <v>0</v>
      </c>
      <c r="V16" s="9">
        <v>373.02520804164277</v>
      </c>
      <c r="W16" s="9">
        <v>245.32201040902103</v>
      </c>
      <c r="X16" s="9">
        <v>0</v>
      </c>
      <c r="Y16" s="9">
        <v>30.01437140087109</v>
      </c>
      <c r="Z16" s="9">
        <v>0</v>
      </c>
      <c r="AA16" s="9">
        <v>76.10259411982578</v>
      </c>
      <c r="AB16" s="9">
        <v>0</v>
      </c>
      <c r="AC16" s="9">
        <v>0</v>
      </c>
      <c r="AD16" s="9">
        <v>0</v>
      </c>
      <c r="AE16" s="9">
        <v>3.662919334360806</v>
      </c>
      <c r="AF16" s="9">
        <v>0</v>
      </c>
      <c r="AG16" s="10">
        <f t="shared" si="0"/>
        <v>28845.91964354161</v>
      </c>
      <c r="AH16" s="9">
        <v>13647.707311030597</v>
      </c>
      <c r="AI16" s="9">
        <v>3041.3027975488353</v>
      </c>
      <c r="AJ16" s="10">
        <f t="shared" si="2"/>
        <v>45534.92975212104</v>
      </c>
      <c r="AK16" s="9">
        <v>4738.3569122300005</v>
      </c>
      <c r="AL16" s="9">
        <v>37.1</v>
      </c>
      <c r="AM16" s="9">
        <v>0</v>
      </c>
      <c r="AN16" s="10">
        <f t="shared" si="1"/>
        <v>50310.38666435104</v>
      </c>
    </row>
    <row r="17" spans="1:40" ht="12.75">
      <c r="A17" s="15" t="s">
        <v>122</v>
      </c>
      <c r="B17" s="18" t="s">
        <v>75</v>
      </c>
      <c r="C17" s="9">
        <v>0.684901</v>
      </c>
      <c r="D17" s="9">
        <v>0</v>
      </c>
      <c r="E17" s="9">
        <v>0</v>
      </c>
      <c r="F17" s="9">
        <v>0</v>
      </c>
      <c r="G17" s="9">
        <v>0.330746</v>
      </c>
      <c r="H17" s="9">
        <v>15.433486</v>
      </c>
      <c r="I17" s="9">
        <v>0.27413999999999994</v>
      </c>
      <c r="J17" s="9">
        <v>1.880969</v>
      </c>
      <c r="K17" s="9">
        <v>7.407847</v>
      </c>
      <c r="L17" s="9">
        <v>0</v>
      </c>
      <c r="M17" s="9">
        <v>131.620701</v>
      </c>
      <c r="N17" s="9">
        <v>58.826178999999996</v>
      </c>
      <c r="O17" s="9">
        <v>11.065061</v>
      </c>
      <c r="P17" s="9">
        <v>1201.3929710000002</v>
      </c>
      <c r="Q17" s="9">
        <v>7689.232201</v>
      </c>
      <c r="R17" s="9">
        <v>290.74109300000003</v>
      </c>
      <c r="S17" s="9">
        <v>108.74630199999997</v>
      </c>
      <c r="T17" s="9">
        <v>22.836250999999997</v>
      </c>
      <c r="U17" s="9">
        <v>0</v>
      </c>
      <c r="V17" s="9">
        <v>217.306197</v>
      </c>
      <c r="W17" s="9">
        <v>379.792406</v>
      </c>
      <c r="X17" s="9">
        <v>0</v>
      </c>
      <c r="Y17" s="9">
        <v>27.5</v>
      </c>
      <c r="Z17" s="9">
        <v>0</v>
      </c>
      <c r="AA17" s="9">
        <v>137.20430600000003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10">
        <f t="shared" si="0"/>
        <v>10302.275757000001</v>
      </c>
      <c r="AH17" s="9">
        <v>9779.030540356443</v>
      </c>
      <c r="AI17" s="9">
        <v>3292.75319439112</v>
      </c>
      <c r="AJ17" s="10">
        <f t="shared" si="2"/>
        <v>23374.059491747565</v>
      </c>
      <c r="AK17" s="9">
        <v>4647.00360705</v>
      </c>
      <c r="AL17" s="9">
        <v>54</v>
      </c>
      <c r="AM17" s="9">
        <v>0</v>
      </c>
      <c r="AN17" s="10">
        <f t="shared" si="1"/>
        <v>28075.063098797564</v>
      </c>
    </row>
    <row r="18" spans="1:40" ht="12.75">
      <c r="A18" s="15" t="s">
        <v>123</v>
      </c>
      <c r="B18" s="18" t="s">
        <v>124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0.829692</v>
      </c>
      <c r="I18" s="9">
        <v>4.225387</v>
      </c>
      <c r="J18" s="9">
        <v>1.1153041760348437</v>
      </c>
      <c r="K18" s="9">
        <v>6.251049897505432</v>
      </c>
      <c r="L18" s="9">
        <v>0</v>
      </c>
      <c r="M18" s="9">
        <v>16.141899671150696</v>
      </c>
      <c r="N18" s="9">
        <v>16.005892608726064</v>
      </c>
      <c r="O18" s="9">
        <v>0</v>
      </c>
      <c r="P18" s="9">
        <v>788.910941792322</v>
      </c>
      <c r="Q18" s="9">
        <v>122.94672095635008</v>
      </c>
      <c r="R18" s="9">
        <v>7602.095846620776</v>
      </c>
      <c r="S18" s="9">
        <v>377.25771458033</v>
      </c>
      <c r="T18" s="9">
        <v>77.90342164547941</v>
      </c>
      <c r="U18" s="9">
        <v>0</v>
      </c>
      <c r="V18" s="9">
        <v>168.1515410978887</v>
      </c>
      <c r="W18" s="9">
        <v>586.2701903872571</v>
      </c>
      <c r="X18" s="9">
        <v>0</v>
      </c>
      <c r="Y18" s="9">
        <v>0</v>
      </c>
      <c r="Z18" s="9">
        <v>0</v>
      </c>
      <c r="AA18" s="9">
        <v>150.39219926623</v>
      </c>
      <c r="AB18" s="9">
        <v>0</v>
      </c>
      <c r="AC18" s="9">
        <v>0</v>
      </c>
      <c r="AD18" s="9">
        <v>0</v>
      </c>
      <c r="AE18" s="9">
        <v>6.452736392516531</v>
      </c>
      <c r="AF18" s="9">
        <v>0</v>
      </c>
      <c r="AG18" s="10">
        <f t="shared" si="0"/>
        <v>9924.950538092568</v>
      </c>
      <c r="AH18" s="9">
        <v>12826.290472083958</v>
      </c>
      <c r="AI18" s="9">
        <v>4997.023911966399</v>
      </c>
      <c r="AJ18" s="10">
        <f t="shared" si="2"/>
        <v>27748.264922142927</v>
      </c>
      <c r="AK18" s="9">
        <v>7314.817959429999</v>
      </c>
      <c r="AL18" s="9">
        <v>69.8</v>
      </c>
      <c r="AM18" s="9">
        <v>0</v>
      </c>
      <c r="AN18" s="10">
        <f t="shared" si="1"/>
        <v>35132.88288157293</v>
      </c>
    </row>
    <row r="19" spans="1:40" ht="12.75">
      <c r="A19" s="15" t="s">
        <v>125</v>
      </c>
      <c r="B19" s="18" t="s">
        <v>126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58.36180119480813</v>
      </c>
      <c r="I19" s="9">
        <v>0</v>
      </c>
      <c r="J19" s="9">
        <v>0.8332218874333246</v>
      </c>
      <c r="K19" s="9">
        <v>0</v>
      </c>
      <c r="L19" s="9">
        <v>0</v>
      </c>
      <c r="M19" s="9">
        <v>0</v>
      </c>
      <c r="N19" s="9">
        <v>454.35025699999994</v>
      </c>
      <c r="O19" s="9">
        <v>0</v>
      </c>
      <c r="P19" s="9">
        <v>261.10192950921885</v>
      </c>
      <c r="Q19" s="9">
        <v>71.80477871675616</v>
      </c>
      <c r="R19" s="9">
        <v>35.927175</v>
      </c>
      <c r="S19" s="9">
        <v>19533.882760826615</v>
      </c>
      <c r="T19" s="9">
        <v>82.16022771707998</v>
      </c>
      <c r="U19" s="9">
        <v>0</v>
      </c>
      <c r="V19" s="9">
        <v>3.6181929999999998</v>
      </c>
      <c r="W19" s="9">
        <v>90.4514862009065</v>
      </c>
      <c r="X19" s="9">
        <v>0</v>
      </c>
      <c r="Y19" s="9">
        <v>186.36675867566134</v>
      </c>
      <c r="Z19" s="9">
        <v>0</v>
      </c>
      <c r="AA19" s="9">
        <v>19.534471</v>
      </c>
      <c r="AB19" s="9">
        <v>0</v>
      </c>
      <c r="AC19" s="9">
        <v>0</v>
      </c>
      <c r="AD19" s="9">
        <v>0</v>
      </c>
      <c r="AE19" s="9">
        <v>14.832074192145</v>
      </c>
      <c r="AF19" s="9">
        <v>0</v>
      </c>
      <c r="AG19" s="10">
        <f t="shared" si="0"/>
        <v>20813.225134920616</v>
      </c>
      <c r="AH19" s="9">
        <v>21968.14939948272</v>
      </c>
      <c r="AI19" s="9">
        <v>5290.582519855567</v>
      </c>
      <c r="AJ19" s="10">
        <f t="shared" si="2"/>
        <v>48071.957054258906</v>
      </c>
      <c r="AK19" s="9">
        <v>5417.160719719992</v>
      </c>
      <c r="AL19" s="9">
        <v>435.4</v>
      </c>
      <c r="AM19" s="9">
        <v>0</v>
      </c>
      <c r="AN19" s="10">
        <f t="shared" si="1"/>
        <v>53924.5177739789</v>
      </c>
    </row>
    <row r="20" spans="1:40" ht="12.75">
      <c r="A20" s="15" t="s">
        <v>127</v>
      </c>
      <c r="B20" s="18" t="s">
        <v>128</v>
      </c>
      <c r="C20" s="9">
        <v>0.2999974913317526</v>
      </c>
      <c r="D20" s="9">
        <v>0</v>
      </c>
      <c r="E20" s="9">
        <v>0</v>
      </c>
      <c r="F20" s="9">
        <v>0</v>
      </c>
      <c r="G20" s="9">
        <v>0.09999638912101405</v>
      </c>
      <c r="H20" s="9">
        <v>28.75847014145965</v>
      </c>
      <c r="I20" s="9">
        <v>0.017467840232291393</v>
      </c>
      <c r="J20" s="9">
        <v>40.99801</v>
      </c>
      <c r="K20" s="9">
        <v>0.29224</v>
      </c>
      <c r="L20" s="9">
        <v>0</v>
      </c>
      <c r="M20" s="9">
        <v>1.1324092960239254</v>
      </c>
      <c r="N20" s="9">
        <v>62.01006493381115</v>
      </c>
      <c r="O20" s="9">
        <v>120.98477753828878</v>
      </c>
      <c r="P20" s="9">
        <v>63.379071999999994</v>
      </c>
      <c r="Q20" s="9">
        <v>6.256924111638679</v>
      </c>
      <c r="R20" s="9">
        <v>13.577434</v>
      </c>
      <c r="S20" s="9">
        <v>203.39453034197743</v>
      </c>
      <c r="T20" s="9">
        <v>2401.587686544443</v>
      </c>
      <c r="U20" s="9">
        <v>0</v>
      </c>
      <c r="V20" s="9">
        <v>47.46594</v>
      </c>
      <c r="W20" s="9">
        <v>183.00351427370063</v>
      </c>
      <c r="X20" s="9">
        <v>0</v>
      </c>
      <c r="Y20" s="9">
        <v>0</v>
      </c>
      <c r="Z20" s="9">
        <v>0</v>
      </c>
      <c r="AA20" s="9">
        <v>2.2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10">
        <f t="shared" si="0"/>
        <v>3175.458534902028</v>
      </c>
      <c r="AH20" s="9">
        <v>3241.6133000970103</v>
      </c>
      <c r="AI20" s="9">
        <v>5020.36765419193</v>
      </c>
      <c r="AJ20" s="10">
        <f t="shared" si="2"/>
        <v>11437.439489190969</v>
      </c>
      <c r="AK20" s="9">
        <v>2911.8379019500007</v>
      </c>
      <c r="AL20" s="9">
        <v>42.1</v>
      </c>
      <c r="AM20" s="9">
        <v>0</v>
      </c>
      <c r="AN20" s="10">
        <f t="shared" si="1"/>
        <v>14391.37739114097</v>
      </c>
    </row>
    <row r="21" spans="1:40" ht="12.75">
      <c r="A21" s="15" t="s">
        <v>129</v>
      </c>
      <c r="B21" s="18" t="s">
        <v>76</v>
      </c>
      <c r="C21" s="9">
        <v>0</v>
      </c>
      <c r="D21" s="9">
        <v>0</v>
      </c>
      <c r="E21" s="9">
        <v>0</v>
      </c>
      <c r="F21" s="9">
        <v>0</v>
      </c>
      <c r="G21" s="9">
        <v>0.0910580191783229</v>
      </c>
      <c r="H21" s="9">
        <v>0.22690535602219614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30.213999013915767</v>
      </c>
      <c r="S21" s="9">
        <v>0</v>
      </c>
      <c r="T21" s="9">
        <v>0</v>
      </c>
      <c r="U21" s="9">
        <v>10181.604724237648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70.5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10">
        <f t="shared" si="0"/>
        <v>10282.636686626764</v>
      </c>
      <c r="AH21" s="9">
        <v>5953.347813995813</v>
      </c>
      <c r="AI21" s="9">
        <v>3751.209011501388</v>
      </c>
      <c r="AJ21" s="10">
        <f t="shared" si="2"/>
        <v>19987.193512123966</v>
      </c>
      <c r="AK21" s="9">
        <v>0</v>
      </c>
      <c r="AL21" s="9">
        <v>529.6</v>
      </c>
      <c r="AM21" s="9">
        <v>263.1</v>
      </c>
      <c r="AN21" s="10">
        <f t="shared" si="1"/>
        <v>20253.693512123966</v>
      </c>
    </row>
    <row r="22" spans="1:40" ht="12.75">
      <c r="A22" s="15" t="s">
        <v>130</v>
      </c>
      <c r="B22" s="18" t="s">
        <v>77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31.261065930077727</v>
      </c>
      <c r="P22" s="9">
        <v>253.28819473519468</v>
      </c>
      <c r="Q22" s="9">
        <v>0</v>
      </c>
      <c r="R22" s="9">
        <v>12.095918999999999</v>
      </c>
      <c r="S22" s="9">
        <v>0</v>
      </c>
      <c r="T22" s="9">
        <v>0</v>
      </c>
      <c r="U22" s="9">
        <v>255.92806869877904</v>
      </c>
      <c r="V22" s="9">
        <v>39778.38136016931</v>
      </c>
      <c r="W22" s="9">
        <v>134.971128</v>
      </c>
      <c r="X22" s="9">
        <v>0</v>
      </c>
      <c r="Y22" s="9">
        <v>401.11899999999997</v>
      </c>
      <c r="Z22" s="9">
        <v>0</v>
      </c>
      <c r="AA22" s="9">
        <v>1241.0227299008675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10">
        <f t="shared" si="0"/>
        <v>42108.06746643423</v>
      </c>
      <c r="AH22" s="9">
        <v>313.18028795263285</v>
      </c>
      <c r="AI22" s="9">
        <v>45.565626172165636</v>
      </c>
      <c r="AJ22" s="10">
        <f t="shared" si="2"/>
        <v>42466.813380559026</v>
      </c>
      <c r="AK22" s="9">
        <v>0</v>
      </c>
      <c r="AL22" s="9">
        <v>0</v>
      </c>
      <c r="AM22" s="9">
        <v>0</v>
      </c>
      <c r="AN22" s="10">
        <f t="shared" si="1"/>
        <v>42466.813380559026</v>
      </c>
    </row>
    <row r="23" spans="1:40" ht="12.75">
      <c r="A23" s="15" t="s">
        <v>131</v>
      </c>
      <c r="B23" s="18" t="s">
        <v>132</v>
      </c>
      <c r="C23" s="9">
        <v>0</v>
      </c>
      <c r="D23" s="9">
        <v>0</v>
      </c>
      <c r="E23" s="9">
        <v>0</v>
      </c>
      <c r="F23" s="9">
        <v>0</v>
      </c>
      <c r="G23" s="9">
        <v>0.015792507654716417</v>
      </c>
      <c r="H23" s="9">
        <v>0.09466596336807535</v>
      </c>
      <c r="I23" s="9">
        <v>0</v>
      </c>
      <c r="J23" s="9">
        <v>0</v>
      </c>
      <c r="K23" s="9">
        <v>3.1825017152039865</v>
      </c>
      <c r="L23" s="9">
        <v>0</v>
      </c>
      <c r="M23" s="9">
        <v>0.9637199999999998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8494.147957544685</v>
      </c>
      <c r="X23" s="9">
        <v>0</v>
      </c>
      <c r="Y23" s="9">
        <v>150.7166861825687</v>
      </c>
      <c r="Z23" s="9">
        <v>0</v>
      </c>
      <c r="AA23" s="9">
        <v>19.36</v>
      </c>
      <c r="AB23" s="9">
        <v>0</v>
      </c>
      <c r="AC23" s="9">
        <v>0.26938432494791725</v>
      </c>
      <c r="AD23" s="9">
        <v>0</v>
      </c>
      <c r="AE23" s="9">
        <v>0</v>
      </c>
      <c r="AF23" s="9">
        <v>0</v>
      </c>
      <c r="AG23" s="10">
        <f t="shared" si="0"/>
        <v>8668.750708238427</v>
      </c>
      <c r="AH23" s="9">
        <v>1130.8201952641741</v>
      </c>
      <c r="AI23" s="9">
        <v>433.8628836913759</v>
      </c>
      <c r="AJ23" s="10">
        <f t="shared" si="2"/>
        <v>10233.433787193977</v>
      </c>
      <c r="AK23" s="9">
        <v>0</v>
      </c>
      <c r="AL23" s="9">
        <v>0</v>
      </c>
      <c r="AM23" s="9">
        <v>0</v>
      </c>
      <c r="AN23" s="10">
        <f t="shared" si="1"/>
        <v>10233.433787193977</v>
      </c>
    </row>
    <row r="24" spans="1:40" ht="12.75">
      <c r="A24" s="15" t="s">
        <v>133</v>
      </c>
      <c r="B24" s="18" t="s">
        <v>0</v>
      </c>
      <c r="C24" s="9">
        <v>10.195923983922043</v>
      </c>
      <c r="D24" s="9">
        <v>0</v>
      </c>
      <c r="E24" s="9">
        <v>0</v>
      </c>
      <c r="F24" s="9">
        <v>0</v>
      </c>
      <c r="G24" s="9">
        <v>8.650570603486711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6.728621</v>
      </c>
      <c r="X24" s="9">
        <v>11199.957903336202</v>
      </c>
      <c r="Y24" s="9">
        <v>7.1</v>
      </c>
      <c r="Z24" s="9">
        <v>0</v>
      </c>
      <c r="AA24" s="9">
        <v>14.113</v>
      </c>
      <c r="AB24" s="9">
        <v>0</v>
      </c>
      <c r="AC24" s="9">
        <v>141.9</v>
      </c>
      <c r="AD24" s="9">
        <v>0</v>
      </c>
      <c r="AE24" s="9">
        <v>173.5584344163581</v>
      </c>
      <c r="AF24" s="9">
        <v>0</v>
      </c>
      <c r="AG24" s="10">
        <f t="shared" si="0"/>
        <v>11562.20445333997</v>
      </c>
      <c r="AH24" s="9">
        <v>2410.4507924574723</v>
      </c>
      <c r="AI24" s="9">
        <v>749.5627372617076</v>
      </c>
      <c r="AJ24" s="10">
        <f t="shared" si="2"/>
        <v>14722.217983059149</v>
      </c>
      <c r="AK24" s="9">
        <v>0</v>
      </c>
      <c r="AL24" s="9">
        <v>0</v>
      </c>
      <c r="AM24" s="9">
        <v>0</v>
      </c>
      <c r="AN24" s="10">
        <f t="shared" si="1"/>
        <v>14722.217983059149</v>
      </c>
    </row>
    <row r="25" spans="1:40" ht="12.75">
      <c r="A25" s="15" t="s">
        <v>134</v>
      </c>
      <c r="B25" s="18" t="s">
        <v>135</v>
      </c>
      <c r="C25" s="9">
        <v>0</v>
      </c>
      <c r="D25" s="9">
        <v>0</v>
      </c>
      <c r="E25" s="9">
        <v>0</v>
      </c>
      <c r="F25" s="9">
        <v>0.3937727960954854</v>
      </c>
      <c r="G25" s="9">
        <v>3.771975119855714</v>
      </c>
      <c r="H25" s="9">
        <v>0.04094180930932782</v>
      </c>
      <c r="I25" s="9">
        <v>0</v>
      </c>
      <c r="J25" s="9">
        <v>0</v>
      </c>
      <c r="K25" s="9">
        <v>0</v>
      </c>
      <c r="L25" s="9">
        <v>146</v>
      </c>
      <c r="M25" s="9">
        <v>0</v>
      </c>
      <c r="N25" s="9">
        <v>0</v>
      </c>
      <c r="O25" s="9">
        <v>57.36968136906059</v>
      </c>
      <c r="P25" s="9">
        <v>3.9928963427852238</v>
      </c>
      <c r="Q25" s="9">
        <v>7.129914529278344</v>
      </c>
      <c r="R25" s="9">
        <v>30.065780462090025</v>
      </c>
      <c r="S25" s="9">
        <v>229.27337259370876</v>
      </c>
      <c r="T25" s="9">
        <v>0</v>
      </c>
      <c r="U25" s="9">
        <v>0</v>
      </c>
      <c r="V25" s="9">
        <v>323.7016600773818</v>
      </c>
      <c r="W25" s="9">
        <v>1268.202385650583</v>
      </c>
      <c r="X25" s="9">
        <v>0</v>
      </c>
      <c r="Y25" s="9">
        <v>55852.55240075155</v>
      </c>
      <c r="Z25" s="9">
        <v>0.008</v>
      </c>
      <c r="AA25" s="9">
        <v>28.264246999999997</v>
      </c>
      <c r="AB25" s="9">
        <v>61.3</v>
      </c>
      <c r="AC25" s="9">
        <v>0</v>
      </c>
      <c r="AD25" s="9">
        <v>0</v>
      </c>
      <c r="AE25" s="9">
        <v>171.8361974891306</v>
      </c>
      <c r="AF25" s="9">
        <v>0</v>
      </c>
      <c r="AG25" s="10">
        <f t="shared" si="0"/>
        <v>58183.90322599083</v>
      </c>
      <c r="AH25" s="9">
        <v>7969.644811786977</v>
      </c>
      <c r="AI25" s="9">
        <v>3465.710995836052</v>
      </c>
      <c r="AJ25" s="10">
        <f t="shared" si="2"/>
        <v>69619.25903361385</v>
      </c>
      <c r="AK25" s="9">
        <v>0</v>
      </c>
      <c r="AL25" s="9">
        <v>0</v>
      </c>
      <c r="AM25" s="9">
        <v>1497.2</v>
      </c>
      <c r="AN25" s="10">
        <f t="shared" si="1"/>
        <v>68122.05903361386</v>
      </c>
    </row>
    <row r="26" spans="1:40" ht="12.75">
      <c r="A26" s="15" t="s">
        <v>136</v>
      </c>
      <c r="B26" s="18" t="s">
        <v>137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64</v>
      </c>
      <c r="Z26" s="9">
        <v>30476.686999999998</v>
      </c>
      <c r="AA26" s="9">
        <v>184.497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10">
        <f t="shared" si="0"/>
        <v>30725.183999999997</v>
      </c>
      <c r="AH26" s="9">
        <v>2915.94560454885</v>
      </c>
      <c r="AI26" s="9">
        <v>488.6237424787513</v>
      </c>
      <c r="AJ26" s="10">
        <f t="shared" si="2"/>
        <v>34129.7533470276</v>
      </c>
      <c r="AK26" s="9">
        <v>0</v>
      </c>
      <c r="AL26" s="9">
        <v>1778.9</v>
      </c>
      <c r="AM26" s="9">
        <v>192.5</v>
      </c>
      <c r="AN26" s="10">
        <f t="shared" si="1"/>
        <v>35716.153347027604</v>
      </c>
    </row>
    <row r="27" spans="1:40" ht="12.75">
      <c r="A27" s="15" t="s">
        <v>138</v>
      </c>
      <c r="B27" s="18" t="s">
        <v>139</v>
      </c>
      <c r="C27" s="9">
        <v>4</v>
      </c>
      <c r="D27" s="9">
        <v>2</v>
      </c>
      <c r="E27" s="9">
        <v>0</v>
      </c>
      <c r="F27" s="9">
        <v>2</v>
      </c>
      <c r="G27" s="9">
        <v>74.97827912736115</v>
      </c>
      <c r="H27" s="9">
        <v>26.203214181045016</v>
      </c>
      <c r="I27" s="9">
        <v>2.0310984077853504</v>
      </c>
      <c r="J27" s="9">
        <v>13.643860551170935</v>
      </c>
      <c r="K27" s="9">
        <v>166.93263857575042</v>
      </c>
      <c r="L27" s="9">
        <v>1223.543040999997</v>
      </c>
      <c r="M27" s="9">
        <v>539.6910097137629</v>
      </c>
      <c r="N27" s="9">
        <v>31.34292146699547</v>
      </c>
      <c r="O27" s="9">
        <v>37.43300099643253</v>
      </c>
      <c r="P27" s="9">
        <v>180.57200963634224</v>
      </c>
      <c r="Q27" s="9">
        <v>43.92735176412661</v>
      </c>
      <c r="R27" s="9">
        <v>127.8913849952348</v>
      </c>
      <c r="S27" s="9">
        <v>109.20718819288085</v>
      </c>
      <c r="T27" s="9">
        <v>24.32642265998113</v>
      </c>
      <c r="U27" s="9">
        <v>318.16720706356966</v>
      </c>
      <c r="V27" s="9">
        <v>953.2569792253664</v>
      </c>
      <c r="W27" s="9">
        <v>1778.5659373455892</v>
      </c>
      <c r="X27" s="9">
        <v>38.733520794170964</v>
      </c>
      <c r="Y27" s="9">
        <v>1045.8898205778512</v>
      </c>
      <c r="Z27" s="9">
        <v>1239.9005414716955</v>
      </c>
      <c r="AA27" s="9">
        <v>106218.51800979713</v>
      </c>
      <c r="AB27" s="9">
        <v>965.2500000000007</v>
      </c>
      <c r="AC27" s="9">
        <v>1479.1306156750522</v>
      </c>
      <c r="AD27" s="9">
        <v>80.00726099233562</v>
      </c>
      <c r="AE27" s="9">
        <v>264.3148230409062</v>
      </c>
      <c r="AF27" s="9">
        <v>0</v>
      </c>
      <c r="AG27" s="10">
        <f t="shared" si="0"/>
        <v>116991.45813725254</v>
      </c>
      <c r="AH27" s="9">
        <v>8773.067196632494</v>
      </c>
      <c r="AI27" s="9">
        <v>3563.1604090085825</v>
      </c>
      <c r="AJ27" s="10">
        <f t="shared" si="2"/>
        <v>129327.68574289362</v>
      </c>
      <c r="AK27" s="9">
        <v>0</v>
      </c>
      <c r="AL27" s="9">
        <v>3093.4</v>
      </c>
      <c r="AM27" s="9">
        <v>0</v>
      </c>
      <c r="AN27" s="10">
        <f t="shared" si="1"/>
        <v>132421.08574289363</v>
      </c>
    </row>
    <row r="28" spans="1:40" ht="12.75">
      <c r="A28" s="15" t="s">
        <v>140</v>
      </c>
      <c r="B28" s="18" t="s">
        <v>78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24051.05</v>
      </c>
      <c r="AC28" s="9">
        <v>0</v>
      </c>
      <c r="AD28" s="9">
        <v>0</v>
      </c>
      <c r="AE28" s="9">
        <v>0</v>
      </c>
      <c r="AF28" s="9">
        <v>0</v>
      </c>
      <c r="AG28" s="10">
        <f t="shared" si="0"/>
        <v>24051.05</v>
      </c>
      <c r="AH28" s="9">
        <v>0</v>
      </c>
      <c r="AI28" s="9">
        <v>0</v>
      </c>
      <c r="AJ28" s="10">
        <f t="shared" si="2"/>
        <v>24051.05</v>
      </c>
      <c r="AK28" s="9">
        <v>0</v>
      </c>
      <c r="AL28" s="9">
        <v>0</v>
      </c>
      <c r="AM28" s="9">
        <v>0</v>
      </c>
      <c r="AN28" s="10">
        <f t="shared" si="1"/>
        <v>24051.05</v>
      </c>
    </row>
    <row r="29" spans="1:40" ht="12.75">
      <c r="A29" s="15" t="s">
        <v>141</v>
      </c>
      <c r="B29" s="18" t="s">
        <v>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2.476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143.83723500000002</v>
      </c>
      <c r="AB29" s="9">
        <v>0</v>
      </c>
      <c r="AC29" s="9">
        <v>18289.6</v>
      </c>
      <c r="AD29" s="9">
        <v>0</v>
      </c>
      <c r="AE29" s="9">
        <v>0</v>
      </c>
      <c r="AF29" s="9">
        <v>0</v>
      </c>
      <c r="AG29" s="10">
        <f t="shared" si="0"/>
        <v>18435.913235</v>
      </c>
      <c r="AH29" s="9">
        <v>7.88383201759097</v>
      </c>
      <c r="AI29" s="9">
        <v>6.01500864640613</v>
      </c>
      <c r="AJ29" s="10">
        <f t="shared" si="2"/>
        <v>18449.812075663995</v>
      </c>
      <c r="AK29" s="9">
        <v>0</v>
      </c>
      <c r="AL29" s="9">
        <v>0</v>
      </c>
      <c r="AM29" s="9">
        <v>0</v>
      </c>
      <c r="AN29" s="10">
        <f t="shared" si="1"/>
        <v>18449.812075663995</v>
      </c>
    </row>
    <row r="30" spans="1:40" ht="12.75">
      <c r="A30" s="15" t="s">
        <v>142</v>
      </c>
      <c r="B30" s="18" t="s">
        <v>79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125</v>
      </c>
      <c r="AC30" s="9">
        <v>0</v>
      </c>
      <c r="AD30" s="9">
        <v>30570.092739007665</v>
      </c>
      <c r="AE30" s="9">
        <v>0</v>
      </c>
      <c r="AF30" s="9">
        <v>0</v>
      </c>
      <c r="AG30" s="10">
        <f t="shared" si="0"/>
        <v>30695.092739007665</v>
      </c>
      <c r="AH30" s="9">
        <v>6.0256627371944305</v>
      </c>
      <c r="AI30" s="9">
        <v>4.59730919985109</v>
      </c>
      <c r="AJ30" s="10">
        <f t="shared" si="2"/>
        <v>30705.715710944707</v>
      </c>
      <c r="AK30" s="9">
        <v>0</v>
      </c>
      <c r="AL30" s="9">
        <v>0</v>
      </c>
      <c r="AM30" s="9">
        <v>142</v>
      </c>
      <c r="AN30" s="10">
        <f t="shared" si="1"/>
        <v>30563.715710944707</v>
      </c>
    </row>
    <row r="31" spans="1:40" ht="12.75">
      <c r="A31" s="15" t="s">
        <v>143</v>
      </c>
      <c r="B31" s="18" t="s">
        <v>144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17.330683149249037</v>
      </c>
      <c r="I31" s="9">
        <v>0</v>
      </c>
      <c r="J31" s="9">
        <v>0</v>
      </c>
      <c r="K31" s="9">
        <v>145.10894412521122</v>
      </c>
      <c r="L31" s="9">
        <v>0</v>
      </c>
      <c r="M31" s="9">
        <v>23.755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13.84153321356263</v>
      </c>
      <c r="Y31" s="9">
        <v>5.965</v>
      </c>
      <c r="Z31" s="9">
        <v>37.701458528301345</v>
      </c>
      <c r="AA31" s="9">
        <v>48.908198</v>
      </c>
      <c r="AB31" s="9">
        <v>1639.1</v>
      </c>
      <c r="AC31" s="9">
        <v>0</v>
      </c>
      <c r="AD31" s="9">
        <v>0</v>
      </c>
      <c r="AE31" s="9">
        <v>14077.01289251033</v>
      </c>
      <c r="AF31" s="9">
        <v>0</v>
      </c>
      <c r="AG31" s="10">
        <f t="shared" si="0"/>
        <v>16008.723709526656</v>
      </c>
      <c r="AH31" s="9">
        <v>854.239347121759</v>
      </c>
      <c r="AI31" s="9">
        <v>180.80145284416565</v>
      </c>
      <c r="AJ31" s="10">
        <f t="shared" si="2"/>
        <v>17043.764509492583</v>
      </c>
      <c r="AK31" s="9">
        <v>0</v>
      </c>
      <c r="AL31" s="9">
        <v>273.4</v>
      </c>
      <c r="AM31" s="9">
        <v>0</v>
      </c>
      <c r="AN31" s="10">
        <f t="shared" si="1"/>
        <v>17317.164509492584</v>
      </c>
    </row>
    <row r="32" spans="1:40" ht="12.75">
      <c r="A32" s="15" t="s">
        <v>145</v>
      </c>
      <c r="B32" s="18" t="s">
        <v>80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644.2</v>
      </c>
      <c r="AG32" s="10">
        <f t="shared" si="0"/>
        <v>644.2</v>
      </c>
      <c r="AH32" s="9">
        <v>0</v>
      </c>
      <c r="AI32" s="9">
        <v>0</v>
      </c>
      <c r="AJ32" s="10">
        <f t="shared" si="2"/>
        <v>644.2</v>
      </c>
      <c r="AK32" s="9">
        <v>0</v>
      </c>
      <c r="AL32" s="9">
        <v>0</v>
      </c>
      <c r="AM32" s="9">
        <v>0</v>
      </c>
      <c r="AN32" s="10">
        <f t="shared" si="1"/>
        <v>644.2</v>
      </c>
    </row>
    <row r="33" spans="1:40" ht="12.75">
      <c r="A33" s="11"/>
      <c r="B33" s="41" t="s">
        <v>32</v>
      </c>
      <c r="C33" s="9">
        <v>0</v>
      </c>
      <c r="D33" s="9">
        <v>0</v>
      </c>
      <c r="E33" s="9">
        <v>0</v>
      </c>
      <c r="F33" s="9">
        <v>40.9</v>
      </c>
      <c r="G33" s="9">
        <v>1121.6</v>
      </c>
      <c r="H33" s="9">
        <v>264.2</v>
      </c>
      <c r="I33" s="9">
        <v>26.5</v>
      </c>
      <c r="J33" s="9">
        <v>146.3</v>
      </c>
      <c r="K33" s="9">
        <v>210.5</v>
      </c>
      <c r="L33" s="9">
        <v>1474</v>
      </c>
      <c r="M33" s="9">
        <v>1361.8741333970002</v>
      </c>
      <c r="N33" s="9">
        <v>293.1</v>
      </c>
      <c r="O33" s="9">
        <v>200.1</v>
      </c>
      <c r="P33" s="9">
        <v>149.9</v>
      </c>
      <c r="Q33" s="9">
        <v>689.4</v>
      </c>
      <c r="R33" s="9">
        <v>516.4</v>
      </c>
      <c r="S33" s="9">
        <v>263.9</v>
      </c>
      <c r="T33" s="9">
        <v>395.994</v>
      </c>
      <c r="U33" s="9">
        <v>0</v>
      </c>
      <c r="V33" s="9">
        <v>483.3</v>
      </c>
      <c r="W33" s="9">
        <v>58303.126999999986</v>
      </c>
      <c r="X33" s="9">
        <v>3.8</v>
      </c>
      <c r="Y33" s="9">
        <v>162</v>
      </c>
      <c r="Z33" s="9">
        <v>0</v>
      </c>
      <c r="AA33" s="9">
        <v>862.6</v>
      </c>
      <c r="AB33" s="9">
        <v>0</v>
      </c>
      <c r="AC33" s="9">
        <v>0</v>
      </c>
      <c r="AD33" s="9">
        <v>0</v>
      </c>
      <c r="AE33" s="9">
        <v>1.4</v>
      </c>
      <c r="AF33" s="9">
        <v>0</v>
      </c>
      <c r="AG33" s="10">
        <f t="shared" si="0"/>
        <v>66970.89513339699</v>
      </c>
      <c r="AH33" s="9">
        <v>0</v>
      </c>
      <c r="AI33" s="9">
        <v>0</v>
      </c>
      <c r="AJ33" s="10">
        <f t="shared" si="2"/>
        <v>66970.89513339699</v>
      </c>
      <c r="AK33" s="9">
        <f>-SUM(AK3:AK32)</f>
        <v>-66970.89497337482</v>
      </c>
      <c r="AL33" s="9">
        <v>0</v>
      </c>
      <c r="AM33" s="9">
        <v>0</v>
      </c>
      <c r="AN33" s="10">
        <f>SUM(AJ33:AL33)-AM33</f>
        <v>0.00016002217307686806</v>
      </c>
    </row>
    <row r="34" spans="1:40" ht="12.75">
      <c r="A34" s="11"/>
      <c r="B34" s="41" t="s">
        <v>48</v>
      </c>
      <c r="C34" s="10">
        <f aca="true" t="shared" si="3" ref="C34:AN34">SUM(C3:C33)</f>
        <v>6370.699805702431</v>
      </c>
      <c r="D34" s="10">
        <f t="shared" si="3"/>
        <v>142.5</v>
      </c>
      <c r="E34" s="10">
        <f t="shared" si="3"/>
        <v>0</v>
      </c>
      <c r="F34" s="10">
        <f t="shared" si="3"/>
        <v>696.8999999229404</v>
      </c>
      <c r="G34" s="10">
        <f t="shared" si="3"/>
        <v>26865.69368508696</v>
      </c>
      <c r="H34" s="10">
        <f t="shared" si="3"/>
        <v>6680.5986885752645</v>
      </c>
      <c r="I34" s="10">
        <f t="shared" si="3"/>
        <v>251.49999993226524</v>
      </c>
      <c r="J34" s="10">
        <f t="shared" si="3"/>
        <v>2987.6989065097955</v>
      </c>
      <c r="K34" s="10">
        <f t="shared" si="3"/>
        <v>9901.698650961942</v>
      </c>
      <c r="L34" s="10">
        <f t="shared" si="3"/>
        <v>24006.799999999996</v>
      </c>
      <c r="M34" s="10">
        <f t="shared" si="3"/>
        <v>32456.199999999997</v>
      </c>
      <c r="N34" s="10">
        <f t="shared" si="3"/>
        <v>5735.999451589645</v>
      </c>
      <c r="O34" s="10">
        <f t="shared" si="3"/>
        <v>6684.599999999999</v>
      </c>
      <c r="P34" s="10">
        <f t="shared" si="3"/>
        <v>29632.199999999993</v>
      </c>
      <c r="Q34" s="10">
        <f t="shared" si="3"/>
        <v>8797.32560691267</v>
      </c>
      <c r="R34" s="10">
        <f t="shared" si="3"/>
        <v>8825.899308999997</v>
      </c>
      <c r="S34" s="10">
        <f t="shared" si="3"/>
        <v>21338.70000000001</v>
      </c>
      <c r="T34" s="10">
        <f t="shared" si="3"/>
        <v>5256.592441999988</v>
      </c>
      <c r="U34" s="10">
        <f t="shared" si="3"/>
        <v>10755.699999999997</v>
      </c>
      <c r="V34" s="10">
        <f t="shared" si="3"/>
        <v>42715.699148264044</v>
      </c>
      <c r="W34" s="10">
        <f t="shared" si="3"/>
        <v>75506.127</v>
      </c>
      <c r="X34" s="10">
        <f t="shared" si="3"/>
        <v>11298.9</v>
      </c>
      <c r="Y34" s="10">
        <f t="shared" si="3"/>
        <v>57957.7413465885</v>
      </c>
      <c r="Z34" s="10">
        <f t="shared" si="3"/>
        <v>31755.196999999993</v>
      </c>
      <c r="AA34" s="10">
        <f t="shared" si="3"/>
        <v>110150.91275803148</v>
      </c>
      <c r="AB34" s="10">
        <f t="shared" si="3"/>
        <v>26863.699999999997</v>
      </c>
      <c r="AC34" s="10">
        <f t="shared" si="3"/>
        <v>19910.899999999998</v>
      </c>
      <c r="AD34" s="10">
        <f t="shared" si="3"/>
        <v>30704.4</v>
      </c>
      <c r="AE34" s="10">
        <f t="shared" si="3"/>
        <v>14872.080000000004</v>
      </c>
      <c r="AF34" s="10">
        <f t="shared" si="3"/>
        <v>644.2</v>
      </c>
      <c r="AG34" s="10">
        <f t="shared" si="3"/>
        <v>629767.1637990779</v>
      </c>
      <c r="AH34" s="10">
        <f t="shared" si="3"/>
        <v>165354.6210591513</v>
      </c>
      <c r="AI34" s="10">
        <f t="shared" si="3"/>
        <v>57431.50839726028</v>
      </c>
      <c r="AJ34" s="10">
        <f t="shared" si="3"/>
        <v>852553.2932554893</v>
      </c>
      <c r="AK34" s="10">
        <f t="shared" si="3"/>
        <v>0</v>
      </c>
      <c r="AL34" s="10">
        <f t="shared" si="3"/>
        <v>14327.4</v>
      </c>
      <c r="AM34" s="10">
        <f t="shared" si="3"/>
        <v>2684.3</v>
      </c>
      <c r="AN34" s="10">
        <f t="shared" si="3"/>
        <v>864196.3932554894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O4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0.28125" style="2" bestFit="1" customWidth="1"/>
    <col min="2" max="2" width="44.00390625" style="2" bestFit="1" customWidth="1"/>
    <col min="3" max="16384" width="9.140625" style="4" customWidth="1"/>
  </cols>
  <sheetData>
    <row r="1" spans="1:41" ht="12.75">
      <c r="A1" s="24"/>
      <c r="B1" s="24"/>
      <c r="C1" s="42" t="s">
        <v>99</v>
      </c>
      <c r="D1" s="42" t="s">
        <v>101</v>
      </c>
      <c r="E1" s="42" t="s">
        <v>103</v>
      </c>
      <c r="F1" s="42" t="s">
        <v>105</v>
      </c>
      <c r="G1" s="42" t="s">
        <v>107</v>
      </c>
      <c r="H1" s="42" t="s">
        <v>109</v>
      </c>
      <c r="I1" s="42" t="s">
        <v>111</v>
      </c>
      <c r="J1" s="42" t="s">
        <v>112</v>
      </c>
      <c r="K1" s="42" t="s">
        <v>114</v>
      </c>
      <c r="L1" s="42" t="s">
        <v>116</v>
      </c>
      <c r="M1" s="42" t="s">
        <v>117</v>
      </c>
      <c r="N1" s="42" t="s">
        <v>118</v>
      </c>
      <c r="O1" s="42" t="s">
        <v>119</v>
      </c>
      <c r="P1" s="42" t="s">
        <v>120</v>
      </c>
      <c r="Q1" s="42" t="s">
        <v>122</v>
      </c>
      <c r="R1" s="42" t="s">
        <v>123</v>
      </c>
      <c r="S1" s="42" t="s">
        <v>125</v>
      </c>
      <c r="T1" s="42" t="s">
        <v>127</v>
      </c>
      <c r="U1" s="42" t="s">
        <v>129</v>
      </c>
      <c r="V1" s="42" t="s">
        <v>130</v>
      </c>
      <c r="W1" s="42" t="s">
        <v>131</v>
      </c>
      <c r="X1" s="42" t="s">
        <v>133</v>
      </c>
      <c r="Y1" s="42" t="s">
        <v>134</v>
      </c>
      <c r="Z1" s="42" t="s">
        <v>136</v>
      </c>
      <c r="AA1" s="42" t="s">
        <v>138</v>
      </c>
      <c r="AB1" s="42" t="s">
        <v>140</v>
      </c>
      <c r="AC1" s="42" t="s">
        <v>141</v>
      </c>
      <c r="AD1" s="42" t="s">
        <v>142</v>
      </c>
      <c r="AE1" s="42" t="s">
        <v>143</v>
      </c>
      <c r="AF1" s="42" t="s">
        <v>145</v>
      </c>
      <c r="AG1" s="31"/>
      <c r="AH1" s="31" t="s">
        <v>19</v>
      </c>
      <c r="AI1" s="31" t="s">
        <v>21</v>
      </c>
      <c r="AJ1" s="31" t="s">
        <v>23</v>
      </c>
      <c r="AK1" s="31" t="s">
        <v>15</v>
      </c>
      <c r="AL1" s="31" t="s">
        <v>16</v>
      </c>
      <c r="AM1" s="31" t="s">
        <v>43</v>
      </c>
      <c r="AN1" s="31" t="s">
        <v>44</v>
      </c>
      <c r="AO1" s="23"/>
    </row>
    <row r="2" spans="1:41" ht="105">
      <c r="A2" s="29"/>
      <c r="B2" s="29"/>
      <c r="C2" s="16" t="s">
        <v>146</v>
      </c>
      <c r="D2" s="16" t="s">
        <v>102</v>
      </c>
      <c r="E2" s="16" t="s">
        <v>147</v>
      </c>
      <c r="F2" s="16" t="s">
        <v>148</v>
      </c>
      <c r="G2" s="16" t="s">
        <v>149</v>
      </c>
      <c r="H2" s="16" t="s">
        <v>150</v>
      </c>
      <c r="I2" s="16" t="s">
        <v>162</v>
      </c>
      <c r="J2" s="16" t="s">
        <v>151</v>
      </c>
      <c r="K2" s="16" t="s">
        <v>152</v>
      </c>
      <c r="L2" s="16" t="s">
        <v>81</v>
      </c>
      <c r="M2" s="16" t="s">
        <v>153</v>
      </c>
      <c r="N2" s="16" t="s">
        <v>82</v>
      </c>
      <c r="O2" s="16" t="s">
        <v>83</v>
      </c>
      <c r="P2" s="16" t="s">
        <v>154</v>
      </c>
      <c r="Q2" s="16" t="s">
        <v>84</v>
      </c>
      <c r="R2" s="16" t="s">
        <v>155</v>
      </c>
      <c r="S2" s="16" t="s">
        <v>156</v>
      </c>
      <c r="T2" s="16" t="s">
        <v>157</v>
      </c>
      <c r="U2" s="16" t="s">
        <v>158</v>
      </c>
      <c r="V2" s="16" t="s">
        <v>77</v>
      </c>
      <c r="W2" s="16" t="s">
        <v>159</v>
      </c>
      <c r="X2" s="16" t="s">
        <v>0</v>
      </c>
      <c r="Y2" s="16" t="s">
        <v>135</v>
      </c>
      <c r="Z2" s="16" t="s">
        <v>160</v>
      </c>
      <c r="AA2" s="16" t="s">
        <v>139</v>
      </c>
      <c r="AB2" s="16" t="s">
        <v>85</v>
      </c>
      <c r="AC2" s="16" t="s">
        <v>1</v>
      </c>
      <c r="AD2" s="16" t="s">
        <v>79</v>
      </c>
      <c r="AE2" s="16" t="s">
        <v>161</v>
      </c>
      <c r="AF2" s="16" t="s">
        <v>86</v>
      </c>
      <c r="AG2" s="35" t="s">
        <v>25</v>
      </c>
      <c r="AH2" s="35" t="s">
        <v>20</v>
      </c>
      <c r="AI2" s="35" t="s">
        <v>22</v>
      </c>
      <c r="AJ2" s="35" t="s">
        <v>24</v>
      </c>
      <c r="AK2" s="35" t="s">
        <v>14</v>
      </c>
      <c r="AL2" s="35" t="s">
        <v>18</v>
      </c>
      <c r="AM2" s="35" t="s">
        <v>45</v>
      </c>
      <c r="AN2" s="35" t="s">
        <v>56</v>
      </c>
      <c r="AO2" s="39" t="s">
        <v>34</v>
      </c>
    </row>
    <row r="3" spans="1:41" ht="12.75">
      <c r="A3" s="15" t="s">
        <v>99</v>
      </c>
      <c r="B3" s="18" t="s">
        <v>100</v>
      </c>
      <c r="C3" s="23">
        <v>308.33115641754307</v>
      </c>
      <c r="D3" s="23">
        <v>0</v>
      </c>
      <c r="E3" s="23">
        <v>0</v>
      </c>
      <c r="F3" s="23">
        <v>0.08834550399387564</v>
      </c>
      <c r="G3" s="23">
        <v>5585.3989170108325</v>
      </c>
      <c r="H3" s="23">
        <v>137.53821234622097</v>
      </c>
      <c r="I3" s="23">
        <v>0.003257198321352954</v>
      </c>
      <c r="J3" s="23">
        <v>170.3474905491064</v>
      </c>
      <c r="K3" s="23">
        <v>69.42272373114552</v>
      </c>
      <c r="L3" s="23">
        <v>1.2642388464842003</v>
      </c>
      <c r="M3" s="23">
        <v>49.558073762174935</v>
      </c>
      <c r="N3" s="23">
        <v>2.7634740982436186</v>
      </c>
      <c r="O3" s="23">
        <v>2.0067569961612275</v>
      </c>
      <c r="P3" s="23">
        <v>0.6561263051747319</v>
      </c>
      <c r="Q3" s="23">
        <v>0.5554080097032462</v>
      </c>
      <c r="R3" s="23">
        <v>0.3543943265941312</v>
      </c>
      <c r="S3" s="23">
        <v>0.4850459079618261</v>
      </c>
      <c r="T3" s="23">
        <v>35.307355403989064</v>
      </c>
      <c r="U3" s="23">
        <v>6.15450029734026</v>
      </c>
      <c r="V3" s="23">
        <v>4.778083334014314</v>
      </c>
      <c r="W3" s="23">
        <v>783.0762097920976</v>
      </c>
      <c r="X3" s="23">
        <v>196.8064723032224</v>
      </c>
      <c r="Y3" s="23">
        <v>10.761757680523576</v>
      </c>
      <c r="Z3" s="23">
        <v>0</v>
      </c>
      <c r="AA3" s="23">
        <v>48.44311134382301</v>
      </c>
      <c r="AB3" s="23">
        <v>20.333843510532436</v>
      </c>
      <c r="AC3" s="23">
        <v>1.8150862667678123</v>
      </c>
      <c r="AD3" s="23">
        <v>104.83616317873296</v>
      </c>
      <c r="AE3" s="23">
        <v>22.266884261188313</v>
      </c>
      <c r="AF3" s="23">
        <v>0</v>
      </c>
      <c r="AG3" s="24">
        <f aca="true" t="shared" si="0" ref="AG3:AG43">SUM(C3:AF3)</f>
        <v>7563.353088381892</v>
      </c>
      <c r="AH3" s="23">
        <v>3680.7454124759274</v>
      </c>
      <c r="AI3" s="23">
        <v>0</v>
      </c>
      <c r="AJ3" s="23">
        <v>0</v>
      </c>
      <c r="AK3" s="23">
        <v>130.98279761046825</v>
      </c>
      <c r="AL3" s="23">
        <v>32.643058611627715</v>
      </c>
      <c r="AM3" s="23">
        <v>2568.5377272250685</v>
      </c>
      <c r="AN3" s="23">
        <v>349.1232980647452</v>
      </c>
      <c r="AO3" s="24">
        <f>SUM(AG3:AN3)</f>
        <v>14325.385382369728</v>
      </c>
    </row>
    <row r="4" spans="1:41" ht="12.75">
      <c r="A4" s="15" t="s">
        <v>101</v>
      </c>
      <c r="B4" s="18" t="s">
        <v>102</v>
      </c>
      <c r="C4" s="23">
        <v>0</v>
      </c>
      <c r="D4" s="23">
        <v>0</v>
      </c>
      <c r="E4" s="23">
        <v>0</v>
      </c>
      <c r="F4" s="23">
        <v>0</v>
      </c>
      <c r="G4" s="23">
        <v>72.51482301703409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0.03066657454971361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24.902826730495253</v>
      </c>
      <c r="X4" s="23">
        <v>25.086960644247437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23">
        <v>0</v>
      </c>
      <c r="AE4" s="23">
        <v>0.06883858319104276</v>
      </c>
      <c r="AF4" s="23">
        <v>0</v>
      </c>
      <c r="AG4" s="24">
        <f t="shared" si="0"/>
        <v>122.60411554951753</v>
      </c>
      <c r="AH4" s="23">
        <v>406.66825401632025</v>
      </c>
      <c r="AI4" s="23">
        <v>0</v>
      </c>
      <c r="AJ4" s="23">
        <v>0</v>
      </c>
      <c r="AK4" s="23">
        <v>0</v>
      </c>
      <c r="AL4" s="23">
        <v>1.3197803583420953</v>
      </c>
      <c r="AM4" s="23">
        <v>96.90813159276884</v>
      </c>
      <c r="AN4" s="23">
        <v>5.833480159527838</v>
      </c>
      <c r="AO4" s="24">
        <f aca="true" t="shared" si="1" ref="AO4:AO35">SUM(AG4:AN4)</f>
        <v>633.3337616764767</v>
      </c>
    </row>
    <row r="5" spans="1:41" ht="12.75">
      <c r="A5" s="15" t="s">
        <v>103</v>
      </c>
      <c r="B5" s="18" t="s">
        <v>104</v>
      </c>
      <c r="C5" s="23">
        <v>0</v>
      </c>
      <c r="D5" s="23">
        <v>0</v>
      </c>
      <c r="E5" s="23">
        <v>0</v>
      </c>
      <c r="F5" s="23">
        <v>3.554793404958516</v>
      </c>
      <c r="G5" s="23">
        <v>3.447975543322552</v>
      </c>
      <c r="H5" s="23">
        <v>0</v>
      </c>
      <c r="I5" s="23">
        <v>0</v>
      </c>
      <c r="J5" s="23">
        <v>0</v>
      </c>
      <c r="K5" s="23">
        <v>2.5634780089628704</v>
      </c>
      <c r="L5" s="23">
        <v>8806.04348302031</v>
      </c>
      <c r="M5" s="23">
        <v>42.416143563023084</v>
      </c>
      <c r="N5" s="23">
        <v>0</v>
      </c>
      <c r="O5" s="23">
        <v>21.448363590166736</v>
      </c>
      <c r="P5" s="23">
        <v>468.6280798782749</v>
      </c>
      <c r="Q5" s="23">
        <v>0.016086938667347325</v>
      </c>
      <c r="R5" s="23">
        <v>0</v>
      </c>
      <c r="S5" s="23">
        <v>0.3357371833657339</v>
      </c>
      <c r="T5" s="23">
        <v>2.106928072091829</v>
      </c>
      <c r="U5" s="23">
        <v>162.73267727801866</v>
      </c>
      <c r="V5" s="23">
        <v>0</v>
      </c>
      <c r="W5" s="23">
        <v>63.19640275699112</v>
      </c>
      <c r="X5" s="23">
        <v>0</v>
      </c>
      <c r="Y5" s="23">
        <v>1.8176338393220233</v>
      </c>
      <c r="Z5" s="23">
        <v>0.051562606029007176</v>
      </c>
      <c r="AA5" s="23">
        <v>0.06787142945670685</v>
      </c>
      <c r="AB5" s="23">
        <v>12.501938229340391</v>
      </c>
      <c r="AC5" s="23">
        <v>0</v>
      </c>
      <c r="AD5" s="23">
        <v>0.0014060254886274492</v>
      </c>
      <c r="AE5" s="23">
        <v>0</v>
      </c>
      <c r="AF5" s="23">
        <v>0</v>
      </c>
      <c r="AG5" s="24">
        <f t="shared" si="0"/>
        <v>9590.930561367793</v>
      </c>
      <c r="AH5" s="23">
        <v>55.578007407223005</v>
      </c>
      <c r="AI5" s="23">
        <v>0</v>
      </c>
      <c r="AJ5" s="23">
        <v>0</v>
      </c>
      <c r="AK5" s="23">
        <v>0</v>
      </c>
      <c r="AL5" s="23">
        <v>-54.97102692406731</v>
      </c>
      <c r="AM5" s="23">
        <v>322.7119756139505</v>
      </c>
      <c r="AN5" s="23">
        <v>1.354394466110307</v>
      </c>
      <c r="AO5" s="24">
        <f t="shared" si="1"/>
        <v>9915.60391193101</v>
      </c>
    </row>
    <row r="6" spans="1:41" ht="12.75">
      <c r="A6" s="15" t="s">
        <v>105</v>
      </c>
      <c r="B6" s="18" t="s">
        <v>106</v>
      </c>
      <c r="C6" s="23">
        <v>5.004912277397443</v>
      </c>
      <c r="D6" s="23">
        <v>0</v>
      </c>
      <c r="E6" s="23">
        <v>0</v>
      </c>
      <c r="F6" s="23">
        <v>100.13630558036829</v>
      </c>
      <c r="G6" s="23">
        <v>44.380634515360896</v>
      </c>
      <c r="H6" s="23">
        <v>7.636407422709209</v>
      </c>
      <c r="I6" s="23">
        <v>0</v>
      </c>
      <c r="J6" s="23">
        <v>0.6062006270953665</v>
      </c>
      <c r="K6" s="23">
        <v>30.851072399399285</v>
      </c>
      <c r="L6" s="23">
        <v>0.7421844891415591</v>
      </c>
      <c r="M6" s="23">
        <v>231.06859786287748</v>
      </c>
      <c r="N6" s="23">
        <v>8.997305291818742</v>
      </c>
      <c r="O6" s="23">
        <v>496.41925854482633</v>
      </c>
      <c r="P6" s="23">
        <v>1666.7826289017119</v>
      </c>
      <c r="Q6" s="23">
        <v>0</v>
      </c>
      <c r="R6" s="23">
        <v>4.972244594317115E-05</v>
      </c>
      <c r="S6" s="23">
        <v>0.019528300192139362</v>
      </c>
      <c r="T6" s="23">
        <v>115.0712516868267</v>
      </c>
      <c r="U6" s="23">
        <v>3.2189478504835125</v>
      </c>
      <c r="V6" s="23">
        <v>549.0455163385643</v>
      </c>
      <c r="W6" s="23">
        <v>39.9652389041316</v>
      </c>
      <c r="X6" s="23">
        <v>0.00023156929242632018</v>
      </c>
      <c r="Y6" s="23">
        <v>24.54394840081323</v>
      </c>
      <c r="Z6" s="23">
        <v>0</v>
      </c>
      <c r="AA6" s="23">
        <v>59.29398024974467</v>
      </c>
      <c r="AB6" s="23">
        <v>28.04438239824203</v>
      </c>
      <c r="AC6" s="23">
        <v>0</v>
      </c>
      <c r="AD6" s="23">
        <v>0</v>
      </c>
      <c r="AE6" s="23">
        <v>1.5335867929949814</v>
      </c>
      <c r="AF6" s="23">
        <v>0</v>
      </c>
      <c r="AG6" s="24">
        <f t="shared" si="0"/>
        <v>3413.362170126438</v>
      </c>
      <c r="AH6" s="23">
        <v>58.35773358165045</v>
      </c>
      <c r="AI6" s="23">
        <v>0</v>
      </c>
      <c r="AJ6" s="23">
        <v>0</v>
      </c>
      <c r="AK6" s="23">
        <v>0</v>
      </c>
      <c r="AL6" s="23">
        <v>67.28399358370655</v>
      </c>
      <c r="AM6" s="23">
        <v>623.342032150577</v>
      </c>
      <c r="AN6" s="23">
        <v>8379.231208802561</v>
      </c>
      <c r="AO6" s="24">
        <f t="shared" si="1"/>
        <v>12541.577138244933</v>
      </c>
    </row>
    <row r="7" spans="1:41" ht="12.75">
      <c r="A7" s="15" t="s">
        <v>107</v>
      </c>
      <c r="B7" s="18" t="s">
        <v>108</v>
      </c>
      <c r="C7" s="23">
        <v>1535.4042606428166</v>
      </c>
      <c r="D7" s="23">
        <v>0.09846931874739823</v>
      </c>
      <c r="E7" s="23">
        <v>0</v>
      </c>
      <c r="F7" s="23">
        <v>2.0909708305094643E-09</v>
      </c>
      <c r="G7" s="23">
        <v>6887.029154213296</v>
      </c>
      <c r="H7" s="23">
        <v>2.7549005390791113</v>
      </c>
      <c r="I7" s="23">
        <v>12.933328664379019</v>
      </c>
      <c r="J7" s="23">
        <v>1.8904094962780655</v>
      </c>
      <c r="K7" s="23">
        <v>17.15418387266931</v>
      </c>
      <c r="L7" s="23">
        <v>0.20687118118792597</v>
      </c>
      <c r="M7" s="23">
        <v>279.3464908113326</v>
      </c>
      <c r="N7" s="23">
        <v>4.400489414001294</v>
      </c>
      <c r="O7" s="23">
        <v>1.39114979197392</v>
      </c>
      <c r="P7" s="23">
        <v>2.9541907760587667E-09</v>
      </c>
      <c r="Q7" s="23">
        <v>1.8510972709027212E-09</v>
      </c>
      <c r="R7" s="23">
        <v>0</v>
      </c>
      <c r="S7" s="23">
        <v>0.9840385624116255</v>
      </c>
      <c r="T7" s="23">
        <v>5.183416416574675</v>
      </c>
      <c r="U7" s="23">
        <v>2.218070560670688</v>
      </c>
      <c r="V7" s="23">
        <v>14.772835973286593</v>
      </c>
      <c r="W7" s="23">
        <v>1231.888252659039</v>
      </c>
      <c r="X7" s="23">
        <v>3822.0529592626226</v>
      </c>
      <c r="Y7" s="23">
        <v>7.885923684151201</v>
      </c>
      <c r="Z7" s="23">
        <v>0.0037701927685821397</v>
      </c>
      <c r="AA7" s="23">
        <v>259.84493705623737</v>
      </c>
      <c r="AB7" s="23">
        <v>113.24863688119116</v>
      </c>
      <c r="AC7" s="23">
        <v>23.451838346480216</v>
      </c>
      <c r="AD7" s="23">
        <v>601.6263692909845</v>
      </c>
      <c r="AE7" s="23">
        <v>203.40006453527383</v>
      </c>
      <c r="AF7" s="23">
        <v>0</v>
      </c>
      <c r="AG7" s="24">
        <f t="shared" si="0"/>
        <v>15029.170821374353</v>
      </c>
      <c r="AH7" s="23">
        <v>21346.922610563546</v>
      </c>
      <c r="AI7" s="23">
        <v>0</v>
      </c>
      <c r="AJ7" s="23">
        <v>0</v>
      </c>
      <c r="AK7" s="23">
        <v>0</v>
      </c>
      <c r="AL7" s="23">
        <v>244.54306963668824</v>
      </c>
      <c r="AM7" s="23">
        <v>14476.48415554743</v>
      </c>
      <c r="AN7" s="23">
        <v>2101.57764556054</v>
      </c>
      <c r="AO7" s="24">
        <f t="shared" si="1"/>
        <v>53198.69830268256</v>
      </c>
    </row>
    <row r="8" spans="1:41" ht="12.75">
      <c r="A8" s="15" t="s">
        <v>109</v>
      </c>
      <c r="B8" s="18" t="s">
        <v>110</v>
      </c>
      <c r="C8" s="23">
        <v>0</v>
      </c>
      <c r="D8" s="23">
        <v>9.448800722239959</v>
      </c>
      <c r="E8" s="23">
        <v>0</v>
      </c>
      <c r="F8" s="23">
        <v>0.5761596800590784</v>
      </c>
      <c r="G8" s="23">
        <v>33.02095398155506</v>
      </c>
      <c r="H8" s="23">
        <v>2227.5230541807596</v>
      </c>
      <c r="I8" s="23">
        <v>5.152812003771318</v>
      </c>
      <c r="J8" s="23">
        <v>12.106131216137303</v>
      </c>
      <c r="K8" s="23">
        <v>21.71950073776725</v>
      </c>
      <c r="L8" s="23">
        <v>2.5359088363621316</v>
      </c>
      <c r="M8" s="23">
        <v>48.493482524630295</v>
      </c>
      <c r="N8" s="23">
        <v>51.41544782998822</v>
      </c>
      <c r="O8" s="23">
        <v>21.669914721340554</v>
      </c>
      <c r="P8" s="23">
        <v>11.967501038230647</v>
      </c>
      <c r="Q8" s="23">
        <v>4.537250585454282</v>
      </c>
      <c r="R8" s="23">
        <v>1.9325984871380382</v>
      </c>
      <c r="S8" s="23">
        <v>97.51137954144838</v>
      </c>
      <c r="T8" s="23">
        <v>171.88542627873224</v>
      </c>
      <c r="U8" s="23">
        <v>4.796384907712586</v>
      </c>
      <c r="V8" s="23">
        <v>112.17330570000625</v>
      </c>
      <c r="W8" s="23">
        <v>358.5271557578137</v>
      </c>
      <c r="X8" s="23">
        <v>44.863640521102596</v>
      </c>
      <c r="Y8" s="23">
        <v>67.89306647401278</v>
      </c>
      <c r="Z8" s="23">
        <v>0</v>
      </c>
      <c r="AA8" s="23">
        <v>48.27249736809816</v>
      </c>
      <c r="AB8" s="23">
        <v>46.9399694809749</v>
      </c>
      <c r="AC8" s="23">
        <v>6.710708791873317</v>
      </c>
      <c r="AD8" s="23">
        <v>76.22659584612043</v>
      </c>
      <c r="AE8" s="23">
        <v>219.41929169643186</v>
      </c>
      <c r="AF8" s="23">
        <v>0</v>
      </c>
      <c r="AG8" s="24">
        <f t="shared" si="0"/>
        <v>3707.3189389097624</v>
      </c>
      <c r="AH8" s="23">
        <v>5734.307237086511</v>
      </c>
      <c r="AI8" s="23">
        <v>0</v>
      </c>
      <c r="AJ8" s="23">
        <v>0</v>
      </c>
      <c r="AK8" s="23">
        <v>0</v>
      </c>
      <c r="AL8" s="23">
        <v>84.60836151341185</v>
      </c>
      <c r="AM8" s="23">
        <v>6237.983959259174</v>
      </c>
      <c r="AN8" s="23">
        <v>1316.2617114972059</v>
      </c>
      <c r="AO8" s="24">
        <f t="shared" si="1"/>
        <v>17080.480208266064</v>
      </c>
    </row>
    <row r="9" spans="1:41" ht="12.75">
      <c r="A9" s="15" t="s">
        <v>111</v>
      </c>
      <c r="B9" s="18" t="s">
        <v>70</v>
      </c>
      <c r="C9" s="23">
        <v>0</v>
      </c>
      <c r="D9" s="23">
        <v>0</v>
      </c>
      <c r="E9" s="23">
        <v>0</v>
      </c>
      <c r="F9" s="23">
        <v>0</v>
      </c>
      <c r="G9" s="23">
        <v>4.013281694805545</v>
      </c>
      <c r="H9" s="23">
        <v>11.739648915527582</v>
      </c>
      <c r="I9" s="23">
        <v>35.76082372314571</v>
      </c>
      <c r="J9" s="23">
        <v>0.1673577668002436</v>
      </c>
      <c r="K9" s="23">
        <v>0.5427941562811892</v>
      </c>
      <c r="L9" s="23">
        <v>0.21136251661094266</v>
      </c>
      <c r="M9" s="23">
        <v>5.245196374452396</v>
      </c>
      <c r="N9" s="23">
        <v>0.8495918989927324</v>
      </c>
      <c r="O9" s="23">
        <v>0.8166831092214044</v>
      </c>
      <c r="P9" s="23">
        <v>1.9299105199449777E-07</v>
      </c>
      <c r="Q9" s="23">
        <v>0.005164807645490238</v>
      </c>
      <c r="R9" s="23">
        <v>0.8853965564107715</v>
      </c>
      <c r="S9" s="23">
        <v>0.9249824010217966</v>
      </c>
      <c r="T9" s="23">
        <v>46.84760643292691</v>
      </c>
      <c r="U9" s="23">
        <v>0.2423155729423121</v>
      </c>
      <c r="V9" s="23">
        <v>19.89661305053948</v>
      </c>
      <c r="W9" s="23">
        <v>83.51697785469817</v>
      </c>
      <c r="X9" s="23">
        <v>0.012817390362870894</v>
      </c>
      <c r="Y9" s="23">
        <v>3.574815460920842</v>
      </c>
      <c r="Z9" s="23">
        <v>0</v>
      </c>
      <c r="AA9" s="23">
        <v>0.05152595161796052</v>
      </c>
      <c r="AB9" s="23">
        <v>7.831040479591964</v>
      </c>
      <c r="AC9" s="23">
        <v>0</v>
      </c>
      <c r="AD9" s="23">
        <v>0</v>
      </c>
      <c r="AE9" s="23">
        <v>2.1342036411305725</v>
      </c>
      <c r="AF9" s="23">
        <v>0</v>
      </c>
      <c r="AG9" s="24">
        <f t="shared" si="0"/>
        <v>225.2701999486379</v>
      </c>
      <c r="AH9" s="23">
        <v>1451.0368462016304</v>
      </c>
      <c r="AI9" s="23">
        <v>0</v>
      </c>
      <c r="AJ9" s="23">
        <v>0</v>
      </c>
      <c r="AK9" s="23">
        <v>0</v>
      </c>
      <c r="AL9" s="23">
        <v>11.071943624648997</v>
      </c>
      <c r="AM9" s="23">
        <v>709.2465291510871</v>
      </c>
      <c r="AN9" s="23">
        <v>71.32204874699619</v>
      </c>
      <c r="AO9" s="24">
        <f t="shared" si="1"/>
        <v>2467.947567673001</v>
      </c>
    </row>
    <row r="10" spans="1:41" ht="12.75">
      <c r="A10" s="15" t="s">
        <v>112</v>
      </c>
      <c r="B10" s="18" t="s">
        <v>113</v>
      </c>
      <c r="C10" s="23">
        <v>0</v>
      </c>
      <c r="D10" s="23">
        <v>0.19851407540727078</v>
      </c>
      <c r="E10" s="23">
        <v>0</v>
      </c>
      <c r="F10" s="23">
        <v>0.9489930418590102</v>
      </c>
      <c r="G10" s="23">
        <v>60.3727371827085</v>
      </c>
      <c r="H10" s="23">
        <v>14.589168073784737</v>
      </c>
      <c r="I10" s="23">
        <v>0.014370781095401878</v>
      </c>
      <c r="J10" s="23">
        <v>977.8461822811571</v>
      </c>
      <c r="K10" s="23">
        <v>12.218254872260157</v>
      </c>
      <c r="L10" s="23">
        <v>0.6558028203099115</v>
      </c>
      <c r="M10" s="23">
        <v>44.48860090969735</v>
      </c>
      <c r="N10" s="23">
        <v>27.457326785751984</v>
      </c>
      <c r="O10" s="23">
        <v>31.555531474464388</v>
      </c>
      <c r="P10" s="23">
        <v>41.197499611680755</v>
      </c>
      <c r="Q10" s="23">
        <v>35.36777628325592</v>
      </c>
      <c r="R10" s="23">
        <v>5.72441457122531</v>
      </c>
      <c r="S10" s="23">
        <v>9.1714068516695</v>
      </c>
      <c r="T10" s="23">
        <v>171.02280609038723</v>
      </c>
      <c r="U10" s="23">
        <v>0.20702984664872126</v>
      </c>
      <c r="V10" s="23">
        <v>897.8832300566387</v>
      </c>
      <c r="W10" s="23">
        <v>142.55145159122222</v>
      </c>
      <c r="X10" s="23">
        <v>0.15049635869496641</v>
      </c>
      <c r="Y10" s="23">
        <v>122.55211252331019</v>
      </c>
      <c r="Z10" s="23">
        <v>0</v>
      </c>
      <c r="AA10" s="23">
        <v>204.3786104359706</v>
      </c>
      <c r="AB10" s="23">
        <v>9.200670190879535</v>
      </c>
      <c r="AC10" s="23">
        <v>5.00349910451839</v>
      </c>
      <c r="AD10" s="23">
        <v>19.204036975681746</v>
      </c>
      <c r="AE10" s="23">
        <v>69.21084175163739</v>
      </c>
      <c r="AF10" s="23">
        <v>0</v>
      </c>
      <c r="AG10" s="24">
        <f t="shared" si="0"/>
        <v>2903.1713645419177</v>
      </c>
      <c r="AH10" s="23">
        <v>190.24291019041448</v>
      </c>
      <c r="AI10" s="23">
        <v>0</v>
      </c>
      <c r="AJ10" s="23">
        <v>0</v>
      </c>
      <c r="AK10" s="23">
        <v>0</v>
      </c>
      <c r="AL10" s="23">
        <v>26.396617908001218</v>
      </c>
      <c r="AM10" s="23">
        <v>1853.3402580471075</v>
      </c>
      <c r="AN10" s="23">
        <v>276.38618903775006</v>
      </c>
      <c r="AO10" s="24">
        <f t="shared" si="1"/>
        <v>5249.5373397251915</v>
      </c>
    </row>
    <row r="11" spans="1:41" ht="12.75">
      <c r="A11" s="15" t="s">
        <v>114</v>
      </c>
      <c r="B11" s="18" t="s">
        <v>115</v>
      </c>
      <c r="C11" s="23">
        <v>0</v>
      </c>
      <c r="D11" s="23">
        <v>0.09920081935685987</v>
      </c>
      <c r="E11" s="23">
        <v>0</v>
      </c>
      <c r="F11" s="23">
        <v>2.186946440929466</v>
      </c>
      <c r="G11" s="23">
        <v>979.3662166133107</v>
      </c>
      <c r="H11" s="23">
        <v>59.381867569912856</v>
      </c>
      <c r="I11" s="23">
        <v>17.97235026756598</v>
      </c>
      <c r="J11" s="23">
        <v>68.23124574616392</v>
      </c>
      <c r="K11" s="23">
        <v>3127.2721788835324</v>
      </c>
      <c r="L11" s="23">
        <v>8.860198125869742</v>
      </c>
      <c r="M11" s="23">
        <v>243.7130382940129</v>
      </c>
      <c r="N11" s="23">
        <v>115.47867855056535</v>
      </c>
      <c r="O11" s="23">
        <v>72.2728185678312</v>
      </c>
      <c r="P11" s="23">
        <v>39.27048437425703</v>
      </c>
      <c r="Q11" s="23">
        <v>61.84834184790992</v>
      </c>
      <c r="R11" s="23">
        <v>56.83250472906451</v>
      </c>
      <c r="S11" s="23">
        <v>27.440986752412122</v>
      </c>
      <c r="T11" s="23">
        <v>54.263663617487055</v>
      </c>
      <c r="U11" s="23">
        <v>52.14560681206925</v>
      </c>
      <c r="V11" s="23">
        <v>92.06973086409536</v>
      </c>
      <c r="W11" s="23">
        <v>1220.4246360314978</v>
      </c>
      <c r="X11" s="23">
        <v>10.525742819382586</v>
      </c>
      <c r="Y11" s="23">
        <v>288.72499326689797</v>
      </c>
      <c r="Z11" s="23">
        <v>191.40517112558885</v>
      </c>
      <c r="AA11" s="23">
        <v>1377.369451400638</v>
      </c>
      <c r="AB11" s="23">
        <v>338.1215785584525</v>
      </c>
      <c r="AC11" s="23">
        <v>156.20483533242242</v>
      </c>
      <c r="AD11" s="23">
        <v>291.5043877693322</v>
      </c>
      <c r="AE11" s="23">
        <v>240.42496720729403</v>
      </c>
      <c r="AF11" s="23">
        <v>0</v>
      </c>
      <c r="AG11" s="24">
        <f t="shared" si="0"/>
        <v>9193.411822387852</v>
      </c>
      <c r="AH11" s="23">
        <v>2962.5850902857724</v>
      </c>
      <c r="AI11" s="23">
        <v>0</v>
      </c>
      <c r="AJ11" s="23">
        <v>0</v>
      </c>
      <c r="AK11" s="23">
        <v>0</v>
      </c>
      <c r="AL11" s="23">
        <v>309.28221964824814</v>
      </c>
      <c r="AM11" s="23">
        <v>4077.571770453981</v>
      </c>
      <c r="AN11" s="23">
        <v>469.622091474036</v>
      </c>
      <c r="AO11" s="24">
        <f t="shared" si="1"/>
        <v>17012.472994249893</v>
      </c>
    </row>
    <row r="12" spans="1:41" ht="12.75">
      <c r="A12" s="15" t="s">
        <v>116</v>
      </c>
      <c r="B12" s="18" t="s">
        <v>71</v>
      </c>
      <c r="C12" s="23">
        <v>271.43537876042046</v>
      </c>
      <c r="D12" s="23">
        <v>24.043826706559116</v>
      </c>
      <c r="E12" s="23">
        <v>0</v>
      </c>
      <c r="F12" s="23">
        <v>15.89233167172445</v>
      </c>
      <c r="G12" s="23">
        <v>85.8116736873685</v>
      </c>
      <c r="H12" s="23">
        <v>11.209506883169247</v>
      </c>
      <c r="I12" s="23">
        <v>0.435901306586835</v>
      </c>
      <c r="J12" s="23">
        <v>19.07552793310482</v>
      </c>
      <c r="K12" s="23">
        <v>55.52618356401699</v>
      </c>
      <c r="L12" s="23">
        <v>4976.5356771953175</v>
      </c>
      <c r="M12" s="23">
        <v>1740.237279016884</v>
      </c>
      <c r="N12" s="23">
        <v>14.962314250843068</v>
      </c>
      <c r="O12" s="23">
        <v>103.84765739711564</v>
      </c>
      <c r="P12" s="23">
        <v>186.93509680132343</v>
      </c>
      <c r="Q12" s="23">
        <v>26.941674176833338</v>
      </c>
      <c r="R12" s="23">
        <v>20.27222818863844</v>
      </c>
      <c r="S12" s="23">
        <v>22.605696158042</v>
      </c>
      <c r="T12" s="23">
        <v>55.4396267397392</v>
      </c>
      <c r="U12" s="23">
        <v>376.88136096592166</v>
      </c>
      <c r="V12" s="23">
        <v>628.1406721997715</v>
      </c>
      <c r="W12" s="23">
        <v>1085.6820149653995</v>
      </c>
      <c r="X12" s="23">
        <v>36.83119141247602</v>
      </c>
      <c r="Y12" s="23">
        <v>3622.5544705996895</v>
      </c>
      <c r="Z12" s="23">
        <v>37.82214949681</v>
      </c>
      <c r="AA12" s="23">
        <v>774.0431531298962</v>
      </c>
      <c r="AB12" s="23">
        <v>387.88443373518516</v>
      </c>
      <c r="AC12" s="23">
        <v>177.92655663067774</v>
      </c>
      <c r="AD12" s="23">
        <v>151.26286880310838</v>
      </c>
      <c r="AE12" s="23">
        <v>174.24127579091527</v>
      </c>
      <c r="AF12" s="23">
        <v>0</v>
      </c>
      <c r="AG12" s="24">
        <f t="shared" si="0"/>
        <v>15084.477728167538</v>
      </c>
      <c r="AH12" s="23">
        <v>6245.839755730073</v>
      </c>
      <c r="AI12" s="23">
        <v>0</v>
      </c>
      <c r="AJ12" s="23">
        <v>0</v>
      </c>
      <c r="AK12" s="23">
        <v>17.561714851598616</v>
      </c>
      <c r="AL12" s="23">
        <v>532.151327809614</v>
      </c>
      <c r="AM12" s="23">
        <v>8207.876028272518</v>
      </c>
      <c r="AN12" s="23">
        <v>3438.0870855108633</v>
      </c>
      <c r="AO12" s="24">
        <f t="shared" si="1"/>
        <v>33525.99364034221</v>
      </c>
    </row>
    <row r="13" spans="1:41" ht="12.75">
      <c r="A13" s="15" t="s">
        <v>117</v>
      </c>
      <c r="B13" s="18" t="s">
        <v>72</v>
      </c>
      <c r="C13" s="23">
        <v>673.1801078213484</v>
      </c>
      <c r="D13" s="23">
        <v>0.4964987997689605</v>
      </c>
      <c r="E13" s="23">
        <v>0</v>
      </c>
      <c r="F13" s="23">
        <v>11.670098268730865</v>
      </c>
      <c r="G13" s="23">
        <v>548.3422665920618</v>
      </c>
      <c r="H13" s="23">
        <v>1026.4210130413576</v>
      </c>
      <c r="I13" s="23">
        <v>7.146303989115227</v>
      </c>
      <c r="J13" s="23">
        <v>194.47033436517762</v>
      </c>
      <c r="K13" s="23">
        <v>546.4437199880326</v>
      </c>
      <c r="L13" s="23">
        <v>5042.7874695364135</v>
      </c>
      <c r="M13" s="23">
        <v>12340.073707906115</v>
      </c>
      <c r="N13" s="23">
        <v>1569.14504567278</v>
      </c>
      <c r="O13" s="23">
        <v>368.98589808053964</v>
      </c>
      <c r="P13" s="23">
        <v>598.0395911923022</v>
      </c>
      <c r="Q13" s="23">
        <v>163.12771321081863</v>
      </c>
      <c r="R13" s="23">
        <v>97.41532805998195</v>
      </c>
      <c r="S13" s="23">
        <v>170.29115777186115</v>
      </c>
      <c r="T13" s="23">
        <v>694.1811201970165</v>
      </c>
      <c r="U13" s="23">
        <v>57.557405830367884</v>
      </c>
      <c r="V13" s="23">
        <v>590.398210545186</v>
      </c>
      <c r="W13" s="23">
        <v>1362.8608402654033</v>
      </c>
      <c r="X13" s="23">
        <v>77.01797782426097</v>
      </c>
      <c r="Y13" s="23">
        <v>98.44287829502144</v>
      </c>
      <c r="Z13" s="23">
        <v>3.9172024510765175</v>
      </c>
      <c r="AA13" s="23">
        <v>597.1345180700965</v>
      </c>
      <c r="AB13" s="23">
        <v>117.51732285454527</v>
      </c>
      <c r="AC13" s="23">
        <v>59.9198350204675</v>
      </c>
      <c r="AD13" s="23">
        <v>3042.9619462836986</v>
      </c>
      <c r="AE13" s="23">
        <v>242.58661263249996</v>
      </c>
      <c r="AF13" s="23">
        <v>0</v>
      </c>
      <c r="AG13" s="24">
        <f t="shared" si="0"/>
        <v>30302.532124566045</v>
      </c>
      <c r="AH13" s="23">
        <v>3818.9660858450707</v>
      </c>
      <c r="AI13" s="23">
        <v>5.09433962264151</v>
      </c>
      <c r="AJ13" s="23">
        <v>2167.335880243256</v>
      </c>
      <c r="AK13" s="23">
        <v>0</v>
      </c>
      <c r="AL13" s="23">
        <v>509.64912065436897</v>
      </c>
      <c r="AM13" s="23">
        <v>29893.651915173345</v>
      </c>
      <c r="AN13" s="23">
        <v>10257.6392434523</v>
      </c>
      <c r="AO13" s="24">
        <f t="shared" si="1"/>
        <v>76954.86870955703</v>
      </c>
    </row>
    <row r="14" spans="1:41" ht="12.75">
      <c r="A14" s="15" t="s">
        <v>118</v>
      </c>
      <c r="B14" s="18" t="s">
        <v>73</v>
      </c>
      <c r="C14" s="23">
        <v>0</v>
      </c>
      <c r="D14" s="23">
        <v>0.1968881794984436</v>
      </c>
      <c r="E14" s="23">
        <v>0</v>
      </c>
      <c r="F14" s="23">
        <v>4.842099259293331</v>
      </c>
      <c r="G14" s="23">
        <v>737.3402779632311</v>
      </c>
      <c r="H14" s="23">
        <v>73.97782313171231</v>
      </c>
      <c r="I14" s="23">
        <v>26.65646176512601</v>
      </c>
      <c r="J14" s="23">
        <v>60.06160654414438</v>
      </c>
      <c r="K14" s="23">
        <v>98.99011533616196</v>
      </c>
      <c r="L14" s="23">
        <v>14.785566710090954</v>
      </c>
      <c r="M14" s="23">
        <v>364.8034144698587</v>
      </c>
      <c r="N14" s="23">
        <v>473.0235545709389</v>
      </c>
      <c r="O14" s="23">
        <v>80.82143012387499</v>
      </c>
      <c r="P14" s="23">
        <v>211.372440441856</v>
      </c>
      <c r="Q14" s="23">
        <v>172.0048928729014</v>
      </c>
      <c r="R14" s="23">
        <v>295.4923909948629</v>
      </c>
      <c r="S14" s="23">
        <v>512.2096903247771</v>
      </c>
      <c r="T14" s="23">
        <v>272.34800531940203</v>
      </c>
      <c r="U14" s="23">
        <v>34.899325072971806</v>
      </c>
      <c r="V14" s="23">
        <v>640.94310468095</v>
      </c>
      <c r="W14" s="23">
        <v>571.9219727789953</v>
      </c>
      <c r="X14" s="23">
        <v>63.03282232237431</v>
      </c>
      <c r="Y14" s="23">
        <v>663.4601600607698</v>
      </c>
      <c r="Z14" s="23">
        <v>7.746176505093281</v>
      </c>
      <c r="AA14" s="23">
        <v>171.19163700093742</v>
      </c>
      <c r="AB14" s="23">
        <v>35.92994258909015</v>
      </c>
      <c r="AC14" s="23">
        <v>12.578775198509058</v>
      </c>
      <c r="AD14" s="23">
        <v>57.15163466762259</v>
      </c>
      <c r="AE14" s="23">
        <v>176.7849888821786</v>
      </c>
      <c r="AF14" s="23">
        <v>0</v>
      </c>
      <c r="AG14" s="24">
        <f t="shared" si="0"/>
        <v>5834.567197767222</v>
      </c>
      <c r="AH14" s="23">
        <v>507.0456830119888</v>
      </c>
      <c r="AI14" s="23">
        <v>0</v>
      </c>
      <c r="AJ14" s="23">
        <v>0</v>
      </c>
      <c r="AK14" s="23">
        <v>0</v>
      </c>
      <c r="AL14" s="23">
        <v>136.40244669943098</v>
      </c>
      <c r="AM14" s="23">
        <v>5777.010360081756</v>
      </c>
      <c r="AN14" s="23">
        <v>887.2956489558374</v>
      </c>
      <c r="AO14" s="24">
        <f t="shared" si="1"/>
        <v>13142.321336516234</v>
      </c>
    </row>
    <row r="15" spans="1:41" ht="12.75">
      <c r="A15" s="15" t="s">
        <v>119</v>
      </c>
      <c r="B15" s="18" t="s">
        <v>74</v>
      </c>
      <c r="C15" s="23">
        <v>0</v>
      </c>
      <c r="D15" s="23">
        <v>0</v>
      </c>
      <c r="E15" s="23">
        <v>0</v>
      </c>
      <c r="F15" s="23">
        <v>23.545366014361427</v>
      </c>
      <c r="G15" s="23">
        <v>169.03626146499198</v>
      </c>
      <c r="H15" s="23">
        <v>15.485177866567014</v>
      </c>
      <c r="I15" s="23">
        <v>0.0039314699859871825</v>
      </c>
      <c r="J15" s="23">
        <v>38.87226247463964</v>
      </c>
      <c r="K15" s="23">
        <v>11.491346262101159</v>
      </c>
      <c r="L15" s="23">
        <v>1.0832332291911946</v>
      </c>
      <c r="M15" s="23">
        <v>111.14207175415751</v>
      </c>
      <c r="N15" s="23">
        <v>51.99575476573093</v>
      </c>
      <c r="O15" s="23">
        <v>1414.0589149099467</v>
      </c>
      <c r="P15" s="23">
        <v>131.05058900804073</v>
      </c>
      <c r="Q15" s="23">
        <v>33.08359563692355</v>
      </c>
      <c r="R15" s="23">
        <v>176.69577498976705</v>
      </c>
      <c r="S15" s="23">
        <v>180.87253511425868</v>
      </c>
      <c r="T15" s="23">
        <v>14.55351079155896</v>
      </c>
      <c r="U15" s="23">
        <v>24.634884889933005</v>
      </c>
      <c r="V15" s="23">
        <v>3566.6342972435796</v>
      </c>
      <c r="W15" s="23">
        <v>160.14708371225953</v>
      </c>
      <c r="X15" s="23">
        <v>0.18984993783004797</v>
      </c>
      <c r="Y15" s="23">
        <v>22.595647516601407</v>
      </c>
      <c r="Z15" s="23">
        <v>0</v>
      </c>
      <c r="AA15" s="23">
        <v>409.75246773232556</v>
      </c>
      <c r="AB15" s="23">
        <v>15.691301332061187</v>
      </c>
      <c r="AC15" s="23">
        <v>16.52370431563768</v>
      </c>
      <c r="AD15" s="23">
        <v>8.032021940333</v>
      </c>
      <c r="AE15" s="23">
        <v>12.910991144464628</v>
      </c>
      <c r="AF15" s="23">
        <v>0</v>
      </c>
      <c r="AG15" s="24">
        <f t="shared" si="0"/>
        <v>6610.082575517248</v>
      </c>
      <c r="AH15" s="23">
        <v>673.155211199138</v>
      </c>
      <c r="AI15" s="23">
        <v>0</v>
      </c>
      <c r="AJ15" s="23">
        <v>0</v>
      </c>
      <c r="AK15" s="23">
        <v>0</v>
      </c>
      <c r="AL15" s="23">
        <v>208.87217068571516</v>
      </c>
      <c r="AM15" s="23">
        <v>3455.0888260622005</v>
      </c>
      <c r="AN15" s="23">
        <v>405.34816892913307</v>
      </c>
      <c r="AO15" s="24">
        <f t="shared" si="1"/>
        <v>11352.546952393433</v>
      </c>
    </row>
    <row r="16" spans="1:41" ht="12.75">
      <c r="A16" s="15" t="s">
        <v>120</v>
      </c>
      <c r="B16" s="18" t="s">
        <v>121</v>
      </c>
      <c r="C16" s="23">
        <v>0</v>
      </c>
      <c r="D16" s="23">
        <v>7.144661826535139</v>
      </c>
      <c r="E16" s="23">
        <v>0</v>
      </c>
      <c r="F16" s="23">
        <v>12.714908751050235</v>
      </c>
      <c r="G16" s="23">
        <v>430.3631618581892</v>
      </c>
      <c r="H16" s="23">
        <v>25.216371950189814</v>
      </c>
      <c r="I16" s="23">
        <v>9.862857927829053</v>
      </c>
      <c r="J16" s="23">
        <v>28.045286162544908</v>
      </c>
      <c r="K16" s="23">
        <v>48.280524999977246</v>
      </c>
      <c r="L16" s="23">
        <v>54.733924018087954</v>
      </c>
      <c r="M16" s="23">
        <v>687.6584669329914</v>
      </c>
      <c r="N16" s="23">
        <v>131.87731725375104</v>
      </c>
      <c r="O16" s="23">
        <v>179.61638069276398</v>
      </c>
      <c r="P16" s="23">
        <v>14237.035242636535</v>
      </c>
      <c r="Q16" s="23">
        <v>1400.795406419703</v>
      </c>
      <c r="R16" s="23">
        <v>589.2713919992365</v>
      </c>
      <c r="S16" s="23">
        <v>1108.7534354213014</v>
      </c>
      <c r="T16" s="23">
        <v>1183.5293175814409</v>
      </c>
      <c r="U16" s="23">
        <v>289.5709768796557</v>
      </c>
      <c r="V16" s="23">
        <v>4113.564553529311</v>
      </c>
      <c r="W16" s="23">
        <v>561.2431612601434</v>
      </c>
      <c r="X16" s="23">
        <v>44.75431845470545</v>
      </c>
      <c r="Y16" s="23">
        <v>438.1762324845404</v>
      </c>
      <c r="Z16" s="23">
        <v>29.42612250865242</v>
      </c>
      <c r="AA16" s="23">
        <v>337.50320796884046</v>
      </c>
      <c r="AB16" s="23">
        <v>63.22983887480798</v>
      </c>
      <c r="AC16" s="23">
        <v>45.91448707829466</v>
      </c>
      <c r="AD16" s="23">
        <v>8.483826930332278</v>
      </c>
      <c r="AE16" s="23">
        <v>80.4535655143786</v>
      </c>
      <c r="AF16" s="23">
        <v>0</v>
      </c>
      <c r="AG16" s="24">
        <f t="shared" si="0"/>
        <v>26147.218947915786</v>
      </c>
      <c r="AH16" s="23">
        <v>519.8666886097104</v>
      </c>
      <c r="AI16" s="23">
        <v>0</v>
      </c>
      <c r="AJ16" s="23">
        <v>0</v>
      </c>
      <c r="AK16" s="23">
        <v>1307.9842113583447</v>
      </c>
      <c r="AL16" s="23">
        <v>414.73196407594946</v>
      </c>
      <c r="AM16" s="23">
        <v>18179.56280395354</v>
      </c>
      <c r="AN16" s="23">
        <v>3741.022059190036</v>
      </c>
      <c r="AO16" s="24">
        <f t="shared" si="1"/>
        <v>50310.386675103364</v>
      </c>
    </row>
    <row r="17" spans="1:41" ht="12.75">
      <c r="A17" s="15" t="s">
        <v>122</v>
      </c>
      <c r="B17" s="18" t="s">
        <v>75</v>
      </c>
      <c r="C17" s="23">
        <v>52.76886814011161</v>
      </c>
      <c r="D17" s="23">
        <v>3.1769024245191644</v>
      </c>
      <c r="E17" s="23">
        <v>0</v>
      </c>
      <c r="F17" s="23">
        <v>14.563971270619366</v>
      </c>
      <c r="G17" s="23">
        <v>266.6183396270749</v>
      </c>
      <c r="H17" s="23">
        <v>94.84743889351155</v>
      </c>
      <c r="I17" s="23">
        <v>1.1675182335107361</v>
      </c>
      <c r="J17" s="23">
        <v>20.48191014913638</v>
      </c>
      <c r="K17" s="23">
        <v>58.51274447340875</v>
      </c>
      <c r="L17" s="23">
        <v>66.24987673993985</v>
      </c>
      <c r="M17" s="23">
        <v>184.10059217285436</v>
      </c>
      <c r="N17" s="23">
        <v>57.82618305804347</v>
      </c>
      <c r="O17" s="23">
        <v>55.94715476419618</v>
      </c>
      <c r="P17" s="23">
        <v>192.96389374917538</v>
      </c>
      <c r="Q17" s="23">
        <v>1645.6416550012973</v>
      </c>
      <c r="R17" s="23">
        <v>9.788653170531754</v>
      </c>
      <c r="S17" s="23">
        <v>772.3528186844746</v>
      </c>
      <c r="T17" s="23">
        <v>19.877817367929865</v>
      </c>
      <c r="U17" s="23">
        <v>43.42220744434821</v>
      </c>
      <c r="V17" s="23">
        <v>395.2943359335984</v>
      </c>
      <c r="W17" s="23">
        <v>603.3902350239416</v>
      </c>
      <c r="X17" s="23">
        <v>3.3711267024431333</v>
      </c>
      <c r="Y17" s="23">
        <v>44.286622819555966</v>
      </c>
      <c r="Z17" s="23">
        <v>0</v>
      </c>
      <c r="AA17" s="23">
        <v>71.70138402441123</v>
      </c>
      <c r="AB17" s="23">
        <v>128.72109400110207</v>
      </c>
      <c r="AC17" s="23">
        <v>8.556012976953296</v>
      </c>
      <c r="AD17" s="23">
        <v>11.152675695694397</v>
      </c>
      <c r="AE17" s="23">
        <v>35.93873201632712</v>
      </c>
      <c r="AF17" s="23">
        <v>0</v>
      </c>
      <c r="AG17" s="24">
        <f t="shared" si="0"/>
        <v>4862.720764558709</v>
      </c>
      <c r="AH17" s="23">
        <v>1300.416213507925</v>
      </c>
      <c r="AI17" s="23">
        <v>0</v>
      </c>
      <c r="AJ17" s="23">
        <v>0</v>
      </c>
      <c r="AK17" s="23">
        <v>9511.227851030486</v>
      </c>
      <c r="AL17" s="23">
        <v>145.85271782662332</v>
      </c>
      <c r="AM17" s="23">
        <v>8170.6184513605995</v>
      </c>
      <c r="AN17" s="23">
        <v>4084.227100657958</v>
      </c>
      <c r="AO17" s="24">
        <f t="shared" si="1"/>
        <v>28075.0630989423</v>
      </c>
    </row>
    <row r="18" spans="1:41" ht="12.75">
      <c r="A18" s="15" t="s">
        <v>123</v>
      </c>
      <c r="B18" s="18" t="s">
        <v>124</v>
      </c>
      <c r="C18" s="23">
        <v>0</v>
      </c>
      <c r="D18" s="23">
        <v>2.94504758545637</v>
      </c>
      <c r="E18" s="23">
        <v>0</v>
      </c>
      <c r="F18" s="23">
        <v>3.845844129489203</v>
      </c>
      <c r="G18" s="23">
        <v>43.6648943843296</v>
      </c>
      <c r="H18" s="23">
        <v>11.480680348731969</v>
      </c>
      <c r="I18" s="23">
        <v>0.14270295025674706</v>
      </c>
      <c r="J18" s="23">
        <v>17.04207835830632</v>
      </c>
      <c r="K18" s="23">
        <v>10.935359431878675</v>
      </c>
      <c r="L18" s="23">
        <v>68.66573004493226</v>
      </c>
      <c r="M18" s="23">
        <v>273.42110810459997</v>
      </c>
      <c r="N18" s="23">
        <v>106.44263014522089</v>
      </c>
      <c r="O18" s="23">
        <v>25.757857941810872</v>
      </c>
      <c r="P18" s="23">
        <v>373.31113835327125</v>
      </c>
      <c r="Q18" s="23">
        <v>766.5233042075486</v>
      </c>
      <c r="R18" s="23">
        <v>2660.4529543816257</v>
      </c>
      <c r="S18" s="23">
        <v>2098.504691406165</v>
      </c>
      <c r="T18" s="23">
        <v>37.59353606156129</v>
      </c>
      <c r="U18" s="23">
        <v>90.9067896030524</v>
      </c>
      <c r="V18" s="23">
        <v>1027.664021566135</v>
      </c>
      <c r="W18" s="23">
        <v>1364.2785858511709</v>
      </c>
      <c r="X18" s="23">
        <v>6.987257702696315</v>
      </c>
      <c r="Y18" s="23">
        <v>905.4276203102722</v>
      </c>
      <c r="Z18" s="23">
        <v>30.555527139214185</v>
      </c>
      <c r="AA18" s="23">
        <v>694.4488521561368</v>
      </c>
      <c r="AB18" s="23">
        <v>185.62097638197764</v>
      </c>
      <c r="AC18" s="23">
        <v>24.096161225006703</v>
      </c>
      <c r="AD18" s="23">
        <v>223.93770268706487</v>
      </c>
      <c r="AE18" s="23">
        <v>68.79608510670761</v>
      </c>
      <c r="AF18" s="23">
        <v>0</v>
      </c>
      <c r="AG18" s="24">
        <f t="shared" si="0"/>
        <v>11123.449137564618</v>
      </c>
      <c r="AH18" s="23">
        <v>2953.310783241166</v>
      </c>
      <c r="AI18" s="23">
        <v>9.29617802255834</v>
      </c>
      <c r="AJ18" s="23">
        <v>169.78995612384549</v>
      </c>
      <c r="AK18" s="23">
        <v>6857.67758994934</v>
      </c>
      <c r="AL18" s="23">
        <v>254.69769001916822</v>
      </c>
      <c r="AM18" s="23">
        <v>10635.795044986964</v>
      </c>
      <c r="AN18" s="23">
        <v>3128.866501870996</v>
      </c>
      <c r="AO18" s="24">
        <f t="shared" si="1"/>
        <v>35132.882881778656</v>
      </c>
    </row>
    <row r="19" spans="1:41" ht="12.75">
      <c r="A19" s="15" t="s">
        <v>125</v>
      </c>
      <c r="B19" s="18" t="s">
        <v>126</v>
      </c>
      <c r="C19" s="23">
        <v>0</v>
      </c>
      <c r="D19" s="23">
        <v>7.769153138901629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0.22155087118782119</v>
      </c>
      <c r="M19" s="23">
        <v>2.646530303123436</v>
      </c>
      <c r="N19" s="23">
        <v>19.587302402534558</v>
      </c>
      <c r="O19" s="23">
        <v>0</v>
      </c>
      <c r="P19" s="23">
        <v>51.83741391104418</v>
      </c>
      <c r="Q19" s="23">
        <v>270.22630526501604</v>
      </c>
      <c r="R19" s="23">
        <v>0.22523522109094954</v>
      </c>
      <c r="S19" s="23">
        <v>10385.037704981867</v>
      </c>
      <c r="T19" s="23">
        <v>3.6204172393805734</v>
      </c>
      <c r="U19" s="23">
        <v>3.9835005607516933E-11</v>
      </c>
      <c r="V19" s="23">
        <v>0</v>
      </c>
      <c r="W19" s="23">
        <v>914.600920350158</v>
      </c>
      <c r="X19" s="23">
        <v>0</v>
      </c>
      <c r="Y19" s="23">
        <v>566.0715154768208</v>
      </c>
      <c r="Z19" s="23">
        <v>0</v>
      </c>
      <c r="AA19" s="23">
        <v>2.182301724877734</v>
      </c>
      <c r="AB19" s="23">
        <v>88.91830395639714</v>
      </c>
      <c r="AC19" s="23">
        <v>0</v>
      </c>
      <c r="AD19" s="23">
        <v>0</v>
      </c>
      <c r="AE19" s="23">
        <v>0.012837903239283605</v>
      </c>
      <c r="AF19" s="23">
        <v>0</v>
      </c>
      <c r="AG19" s="24">
        <f t="shared" si="0"/>
        <v>12312.95749274568</v>
      </c>
      <c r="AH19" s="23">
        <v>4459.090639277581</v>
      </c>
      <c r="AI19" s="23">
        <v>0</v>
      </c>
      <c r="AJ19" s="23">
        <v>0</v>
      </c>
      <c r="AK19" s="23">
        <v>7306.613140641417</v>
      </c>
      <c r="AL19" s="23">
        <v>358.09145311697137</v>
      </c>
      <c r="AM19" s="23">
        <v>24251.139601223604</v>
      </c>
      <c r="AN19" s="23">
        <v>5236.625447315826</v>
      </c>
      <c r="AO19" s="24">
        <f t="shared" si="1"/>
        <v>53924.51777432108</v>
      </c>
    </row>
    <row r="20" spans="1:41" ht="12.75">
      <c r="A20" s="15" t="s">
        <v>127</v>
      </c>
      <c r="B20" s="18" t="s">
        <v>128</v>
      </c>
      <c r="C20" s="23">
        <v>0</v>
      </c>
      <c r="D20" s="23">
        <v>0</v>
      </c>
      <c r="E20" s="23">
        <v>0</v>
      </c>
      <c r="F20" s="23">
        <v>0.26464023617895704</v>
      </c>
      <c r="G20" s="23">
        <v>11.064935372810163</v>
      </c>
      <c r="H20" s="23">
        <v>5.2976500122787265</v>
      </c>
      <c r="I20" s="23">
        <v>1.609620457860224</v>
      </c>
      <c r="J20" s="23">
        <v>9.766308657325997</v>
      </c>
      <c r="K20" s="23">
        <v>10.121445540651166</v>
      </c>
      <c r="L20" s="23">
        <v>9.009790431559347</v>
      </c>
      <c r="M20" s="23">
        <v>28.877771651316344</v>
      </c>
      <c r="N20" s="23">
        <v>27.483916218569867</v>
      </c>
      <c r="O20" s="23">
        <v>1.6030335284325665</v>
      </c>
      <c r="P20" s="23">
        <v>6.263793829507841</v>
      </c>
      <c r="Q20" s="23">
        <v>0.4253375114202943</v>
      </c>
      <c r="R20" s="23">
        <v>1.3923408562907764</v>
      </c>
      <c r="S20" s="23">
        <v>521.0568440957627</v>
      </c>
      <c r="T20" s="23">
        <v>291.82953650660454</v>
      </c>
      <c r="U20" s="23">
        <v>14.54952565518239</v>
      </c>
      <c r="V20" s="23">
        <v>38.82319527720016</v>
      </c>
      <c r="W20" s="23">
        <v>308.7176179722979</v>
      </c>
      <c r="X20" s="23">
        <v>8.422020942588256</v>
      </c>
      <c r="Y20" s="23">
        <v>61.59257459184222</v>
      </c>
      <c r="Z20" s="23">
        <v>11.13539983549869</v>
      </c>
      <c r="AA20" s="23">
        <v>52.938166308326856</v>
      </c>
      <c r="AB20" s="23">
        <v>49.186601784149744</v>
      </c>
      <c r="AC20" s="23">
        <v>24.204958698963033</v>
      </c>
      <c r="AD20" s="23">
        <v>41.726518400279474</v>
      </c>
      <c r="AE20" s="23">
        <v>54.59634696468522</v>
      </c>
      <c r="AF20" s="23">
        <v>0</v>
      </c>
      <c r="AG20" s="24">
        <f t="shared" si="0"/>
        <v>1591.9598913375835</v>
      </c>
      <c r="AH20" s="23">
        <v>3730.6744004341554</v>
      </c>
      <c r="AI20" s="23">
        <v>0</v>
      </c>
      <c r="AJ20" s="23">
        <v>0</v>
      </c>
      <c r="AK20" s="23">
        <v>1867.194985803341</v>
      </c>
      <c r="AL20" s="23">
        <v>72.04493156428354</v>
      </c>
      <c r="AM20" s="23">
        <v>2783.9686899724716</v>
      </c>
      <c r="AN20" s="23">
        <v>4345.534492364654</v>
      </c>
      <c r="AO20" s="24">
        <f t="shared" si="1"/>
        <v>14391.37739147649</v>
      </c>
    </row>
    <row r="21" spans="1:41" ht="12.75">
      <c r="A21" s="15" t="s">
        <v>129</v>
      </c>
      <c r="B21" s="18" t="s">
        <v>76</v>
      </c>
      <c r="C21" s="23">
        <v>198.11134360428807</v>
      </c>
      <c r="D21" s="23">
        <v>0</v>
      </c>
      <c r="E21" s="23">
        <v>0</v>
      </c>
      <c r="F21" s="23">
        <v>30.067319222756836</v>
      </c>
      <c r="G21" s="23">
        <v>445.0150267679842</v>
      </c>
      <c r="H21" s="23">
        <v>119.14095565876212</v>
      </c>
      <c r="I21" s="23">
        <v>3.730944678804243</v>
      </c>
      <c r="J21" s="23">
        <v>47.695971876318225</v>
      </c>
      <c r="K21" s="23">
        <v>192.25212814179838</v>
      </c>
      <c r="L21" s="23">
        <v>404.37672946489255</v>
      </c>
      <c r="M21" s="23">
        <v>1388.0731832100512</v>
      </c>
      <c r="N21" s="23">
        <v>106.61265500595444</v>
      </c>
      <c r="O21" s="23">
        <v>352.5576439002789</v>
      </c>
      <c r="P21" s="23">
        <v>966.6387415294139</v>
      </c>
      <c r="Q21" s="23">
        <v>69.13013340413936</v>
      </c>
      <c r="R21" s="23">
        <v>71.25821266907991</v>
      </c>
      <c r="S21" s="23">
        <v>116.03892860302412</v>
      </c>
      <c r="T21" s="23">
        <v>49.6826545465199</v>
      </c>
      <c r="U21" s="23">
        <v>1506.9831653456338</v>
      </c>
      <c r="V21" s="23">
        <v>124.75350833793146</v>
      </c>
      <c r="W21" s="23">
        <v>667.0878073176178</v>
      </c>
      <c r="X21" s="23">
        <v>232.0361006386877</v>
      </c>
      <c r="Y21" s="23">
        <v>672.4808530032767</v>
      </c>
      <c r="Z21" s="23">
        <v>151.20866948066384</v>
      </c>
      <c r="AA21" s="23">
        <v>522.9935890867146</v>
      </c>
      <c r="AB21" s="23">
        <v>294.5206417334324</v>
      </c>
      <c r="AC21" s="23">
        <v>186.07090071285396</v>
      </c>
      <c r="AD21" s="23">
        <v>394.09127013293744</v>
      </c>
      <c r="AE21" s="23">
        <v>267.6170868279553</v>
      </c>
      <c r="AF21" s="23">
        <v>0</v>
      </c>
      <c r="AG21" s="24">
        <f t="shared" si="0"/>
        <v>9580.226164901771</v>
      </c>
      <c r="AH21" s="23">
        <v>5014.152656697221</v>
      </c>
      <c r="AI21" s="23">
        <v>0</v>
      </c>
      <c r="AJ21" s="23">
        <v>30.826446280991735</v>
      </c>
      <c r="AK21" s="23">
        <v>0</v>
      </c>
      <c r="AL21" s="23">
        <v>0</v>
      </c>
      <c r="AM21" s="23">
        <v>5624.51518670534</v>
      </c>
      <c r="AN21" s="23">
        <v>3.8930611662505044</v>
      </c>
      <c r="AO21" s="24">
        <f t="shared" si="1"/>
        <v>20253.613515751575</v>
      </c>
    </row>
    <row r="22" spans="1:41" ht="12.75">
      <c r="A22" s="15" t="s">
        <v>130</v>
      </c>
      <c r="B22" s="18" t="s">
        <v>77</v>
      </c>
      <c r="C22" s="23">
        <v>0</v>
      </c>
      <c r="D22" s="23">
        <v>0</v>
      </c>
      <c r="E22" s="23">
        <v>0</v>
      </c>
      <c r="F22" s="23">
        <v>9.386300203106234</v>
      </c>
      <c r="G22" s="23">
        <v>59.39034251495481</v>
      </c>
      <c r="H22" s="23">
        <v>12.591259551104828</v>
      </c>
      <c r="I22" s="23">
        <v>0.18975300091593195</v>
      </c>
      <c r="J22" s="23">
        <v>7.274300424090227</v>
      </c>
      <c r="K22" s="23">
        <v>35.96749876986153</v>
      </c>
      <c r="L22" s="23">
        <v>52.585097347829745</v>
      </c>
      <c r="M22" s="23">
        <v>239.55832112513576</v>
      </c>
      <c r="N22" s="23">
        <v>33.805739126206134</v>
      </c>
      <c r="O22" s="23">
        <v>24.287715866597424</v>
      </c>
      <c r="P22" s="23">
        <v>524.9208953775342</v>
      </c>
      <c r="Q22" s="23">
        <v>20.508543256967876</v>
      </c>
      <c r="R22" s="23">
        <v>31.503787624097747</v>
      </c>
      <c r="S22" s="23">
        <v>34.387778202406594</v>
      </c>
      <c r="T22" s="23">
        <v>7.527363478715851</v>
      </c>
      <c r="U22" s="23">
        <v>493.954052516062</v>
      </c>
      <c r="V22" s="23">
        <v>11112.674598574673</v>
      </c>
      <c r="W22" s="23">
        <v>849.7768000298028</v>
      </c>
      <c r="X22" s="23">
        <v>27.665488063391425</v>
      </c>
      <c r="Y22" s="23">
        <v>625.3194414680236</v>
      </c>
      <c r="Z22" s="23">
        <v>0</v>
      </c>
      <c r="AA22" s="23">
        <v>2735.333750153912</v>
      </c>
      <c r="AB22" s="23">
        <v>333.81170568007906</v>
      </c>
      <c r="AC22" s="23">
        <v>115.50316287627653</v>
      </c>
      <c r="AD22" s="23">
        <v>165.00166825392745</v>
      </c>
      <c r="AE22" s="23">
        <v>287.0144056502551</v>
      </c>
      <c r="AF22" s="23">
        <v>0</v>
      </c>
      <c r="AG22" s="24">
        <f t="shared" si="0"/>
        <v>17839.93976913593</v>
      </c>
      <c r="AH22" s="23">
        <v>345.54453234805436</v>
      </c>
      <c r="AI22" s="23">
        <v>0</v>
      </c>
      <c r="AJ22" s="23">
        <v>0</v>
      </c>
      <c r="AK22" s="23">
        <v>23277.79670544054</v>
      </c>
      <c r="AL22" s="23">
        <v>0</v>
      </c>
      <c r="AM22" s="23">
        <v>838.7080287855317</v>
      </c>
      <c r="AN22" s="23">
        <v>164.8243242820106</v>
      </c>
      <c r="AO22" s="24">
        <f t="shared" si="1"/>
        <v>42466.81335999207</v>
      </c>
    </row>
    <row r="23" spans="1:41" ht="12.75">
      <c r="A23" s="15" t="s">
        <v>131</v>
      </c>
      <c r="B23" s="18" t="s">
        <v>132</v>
      </c>
      <c r="C23" s="23">
        <v>104.87582916326042</v>
      </c>
      <c r="D23" s="23">
        <v>5.0746437657213574</v>
      </c>
      <c r="E23" s="23">
        <v>0</v>
      </c>
      <c r="F23" s="23">
        <v>14.926139332404947</v>
      </c>
      <c r="G23" s="23">
        <v>191.00128929907538</v>
      </c>
      <c r="H23" s="23">
        <v>29.42021017162339</v>
      </c>
      <c r="I23" s="23">
        <v>0.6631101608629849</v>
      </c>
      <c r="J23" s="23">
        <v>22.53276961657148</v>
      </c>
      <c r="K23" s="23">
        <v>71.3207181864053</v>
      </c>
      <c r="L23" s="23">
        <v>28.523286573683592</v>
      </c>
      <c r="M23" s="23">
        <v>83.41359739419016</v>
      </c>
      <c r="N23" s="23">
        <v>36.76497572287237</v>
      </c>
      <c r="O23" s="23">
        <v>29.952271993748013</v>
      </c>
      <c r="P23" s="23">
        <v>40.8119375813102</v>
      </c>
      <c r="Q23" s="23">
        <v>14.353714067475948</v>
      </c>
      <c r="R23" s="23">
        <v>8.208364914482589</v>
      </c>
      <c r="S23" s="23">
        <v>33.331447247745906</v>
      </c>
      <c r="T23" s="23">
        <v>32.838040972860455</v>
      </c>
      <c r="U23" s="23">
        <v>46.88173808176606</v>
      </c>
      <c r="V23" s="23">
        <v>255.35835314488625</v>
      </c>
      <c r="W23" s="23">
        <v>1616.648891919941</v>
      </c>
      <c r="X23" s="23">
        <v>23.911126023966418</v>
      </c>
      <c r="Y23" s="23">
        <v>772.292650294738</v>
      </c>
      <c r="Z23" s="23">
        <v>6.882920066804867</v>
      </c>
      <c r="AA23" s="23">
        <v>607.9865734113978</v>
      </c>
      <c r="AB23" s="23">
        <v>77.40561677825237</v>
      </c>
      <c r="AC23" s="23">
        <v>32.87221830477784</v>
      </c>
      <c r="AD23" s="23">
        <v>48.64427957789458</v>
      </c>
      <c r="AE23" s="23">
        <v>93.24255875413509</v>
      </c>
      <c r="AF23" s="23">
        <v>0</v>
      </c>
      <c r="AG23" s="24">
        <f t="shared" si="0"/>
        <v>4330.139272522854</v>
      </c>
      <c r="AH23" s="23">
        <v>2864.1460143678487</v>
      </c>
      <c r="AI23" s="23">
        <v>0</v>
      </c>
      <c r="AJ23" s="23">
        <v>0</v>
      </c>
      <c r="AK23" s="23">
        <v>0</v>
      </c>
      <c r="AL23" s="23">
        <v>0</v>
      </c>
      <c r="AM23" s="23">
        <v>2076.8797370367047</v>
      </c>
      <c r="AN23" s="23">
        <v>962.268765077877</v>
      </c>
      <c r="AO23" s="24">
        <f t="shared" si="1"/>
        <v>10233.433789005285</v>
      </c>
    </row>
    <row r="24" spans="1:41" ht="12.75">
      <c r="A24" s="15" t="s">
        <v>133</v>
      </c>
      <c r="B24" s="18" t="s">
        <v>0</v>
      </c>
      <c r="C24" s="23">
        <v>0</v>
      </c>
      <c r="D24" s="23">
        <v>0.13275690067042986</v>
      </c>
      <c r="E24" s="23">
        <v>0</v>
      </c>
      <c r="F24" s="23">
        <v>2.6414814840113943</v>
      </c>
      <c r="G24" s="23">
        <v>81.30671124766548</v>
      </c>
      <c r="H24" s="23">
        <v>25.637441836122612</v>
      </c>
      <c r="I24" s="23">
        <v>2.7930403880432753</v>
      </c>
      <c r="J24" s="23">
        <v>7.69421407959756</v>
      </c>
      <c r="K24" s="23">
        <v>55.390383883086415</v>
      </c>
      <c r="L24" s="23">
        <v>9.466771363669972</v>
      </c>
      <c r="M24" s="23">
        <v>65.92725124144835</v>
      </c>
      <c r="N24" s="23">
        <v>14.770181258206566</v>
      </c>
      <c r="O24" s="23">
        <v>36.163973808816664</v>
      </c>
      <c r="P24" s="23">
        <v>138.55023708783455</v>
      </c>
      <c r="Q24" s="23">
        <v>81.09904485685766</v>
      </c>
      <c r="R24" s="23">
        <v>127.87603277461501</v>
      </c>
      <c r="S24" s="23">
        <v>24.798429032137363</v>
      </c>
      <c r="T24" s="23">
        <v>23.24348499371834</v>
      </c>
      <c r="U24" s="23">
        <v>48.33941068834561</v>
      </c>
      <c r="V24" s="23">
        <v>281.4269707718748</v>
      </c>
      <c r="W24" s="23">
        <v>758.0197764815501</v>
      </c>
      <c r="X24" s="23">
        <v>152.32187867498595</v>
      </c>
      <c r="Y24" s="23">
        <v>1571.7997719730347</v>
      </c>
      <c r="Z24" s="23">
        <v>158.4476412155085</v>
      </c>
      <c r="AA24" s="23">
        <v>763.498783450531</v>
      </c>
      <c r="AB24" s="23">
        <v>72.13502779610508</v>
      </c>
      <c r="AC24" s="23">
        <v>77.05424466177514</v>
      </c>
      <c r="AD24" s="23">
        <v>302.84581428124096</v>
      </c>
      <c r="AE24" s="23">
        <v>247.594202433133</v>
      </c>
      <c r="AF24" s="23">
        <v>0</v>
      </c>
      <c r="AG24" s="24">
        <f t="shared" si="0"/>
        <v>5130.974958664588</v>
      </c>
      <c r="AH24" s="23">
        <v>7969.4457069858445</v>
      </c>
      <c r="AI24" s="23">
        <v>0</v>
      </c>
      <c r="AJ24" s="23">
        <v>0</v>
      </c>
      <c r="AK24" s="23">
        <v>0</v>
      </c>
      <c r="AL24" s="23">
        <v>0</v>
      </c>
      <c r="AM24" s="23">
        <v>1390.8119212643742</v>
      </c>
      <c r="AN24" s="23">
        <v>230.9853986642819</v>
      </c>
      <c r="AO24" s="24">
        <f t="shared" si="1"/>
        <v>14722.217985579087</v>
      </c>
    </row>
    <row r="25" spans="1:41" ht="12.75">
      <c r="A25" s="15" t="s">
        <v>134</v>
      </c>
      <c r="B25" s="18" t="s">
        <v>135</v>
      </c>
      <c r="C25" s="23">
        <v>80.03449445487587</v>
      </c>
      <c r="D25" s="23">
        <v>11.06328719202217</v>
      </c>
      <c r="E25" s="23">
        <v>0</v>
      </c>
      <c r="F25" s="23">
        <v>56.14552710925649</v>
      </c>
      <c r="G25" s="23">
        <v>1164.740474420045</v>
      </c>
      <c r="H25" s="23">
        <v>285.76459948109795</v>
      </c>
      <c r="I25" s="23">
        <v>9.728376300524156</v>
      </c>
      <c r="J25" s="23">
        <v>200.29332853785058</v>
      </c>
      <c r="K25" s="23">
        <v>644.8954466010904</v>
      </c>
      <c r="L25" s="23">
        <v>827.2004625434815</v>
      </c>
      <c r="M25" s="23">
        <v>1308.432659723559</v>
      </c>
      <c r="N25" s="23">
        <v>317.4730852581746</v>
      </c>
      <c r="O25" s="23">
        <v>450.69682247846686</v>
      </c>
      <c r="P25" s="23">
        <v>883.8931979980206</v>
      </c>
      <c r="Q25" s="23">
        <v>362.3224045162239</v>
      </c>
      <c r="R25" s="23">
        <v>290.5025806311019</v>
      </c>
      <c r="S25" s="23">
        <v>618.1077819352298</v>
      </c>
      <c r="T25" s="23">
        <v>229.52274667380783</v>
      </c>
      <c r="U25" s="23">
        <v>300.9764835519105</v>
      </c>
      <c r="V25" s="23">
        <v>990.0344143412565</v>
      </c>
      <c r="W25" s="23">
        <v>9240.837794851175</v>
      </c>
      <c r="X25" s="23">
        <v>155.42422165643774</v>
      </c>
      <c r="Y25" s="23">
        <v>17756.214266361814</v>
      </c>
      <c r="Z25" s="23">
        <v>945.9838257606303</v>
      </c>
      <c r="AA25" s="23">
        <v>3355.711323496189</v>
      </c>
      <c r="AB25" s="23">
        <v>469.59901941228316</v>
      </c>
      <c r="AC25" s="23">
        <v>84.37757288873674</v>
      </c>
      <c r="AD25" s="23">
        <v>290.4909126637709</v>
      </c>
      <c r="AE25" s="23">
        <v>415.2376078902184</v>
      </c>
      <c r="AF25" s="23">
        <v>0</v>
      </c>
      <c r="AG25" s="24">
        <f t="shared" si="0"/>
        <v>41745.70471872925</v>
      </c>
      <c r="AH25" s="23">
        <v>8465.04639152348</v>
      </c>
      <c r="AI25" s="23">
        <v>0</v>
      </c>
      <c r="AJ25" s="23">
        <v>4915.7</v>
      </c>
      <c r="AK25" s="23">
        <v>0</v>
      </c>
      <c r="AL25" s="23">
        <v>0</v>
      </c>
      <c r="AM25" s="23">
        <v>9411.235204513654</v>
      </c>
      <c r="AN25" s="23">
        <v>3584.3727446378625</v>
      </c>
      <c r="AO25" s="24">
        <f t="shared" si="1"/>
        <v>68122.05905940424</v>
      </c>
    </row>
    <row r="26" spans="1:41" ht="12.75">
      <c r="A26" s="15" t="s">
        <v>136</v>
      </c>
      <c r="B26" s="18" t="s">
        <v>137</v>
      </c>
      <c r="C26" s="23">
        <v>228.01787552348867</v>
      </c>
      <c r="D26" s="23">
        <v>8.426456112677775</v>
      </c>
      <c r="E26" s="23">
        <v>0</v>
      </c>
      <c r="F26" s="23">
        <v>10.702573817094297</v>
      </c>
      <c r="G26" s="23">
        <v>408.1532403985482</v>
      </c>
      <c r="H26" s="23">
        <v>122.4032246477876</v>
      </c>
      <c r="I26" s="23">
        <v>3.8803800895820233</v>
      </c>
      <c r="J26" s="23">
        <v>55.17269022974028</v>
      </c>
      <c r="K26" s="23">
        <v>136.5407536755923</v>
      </c>
      <c r="L26" s="23">
        <v>277.46127195978545</v>
      </c>
      <c r="M26" s="23">
        <v>462.6905190403395</v>
      </c>
      <c r="N26" s="23">
        <v>87.29231625950368</v>
      </c>
      <c r="O26" s="23">
        <v>103.61266782182298</v>
      </c>
      <c r="P26" s="23">
        <v>377.38542150911167</v>
      </c>
      <c r="Q26" s="23">
        <v>128.529816356663</v>
      </c>
      <c r="R26" s="23">
        <v>132.7928963177742</v>
      </c>
      <c r="S26" s="23">
        <v>234.53668680169483</v>
      </c>
      <c r="T26" s="23">
        <v>78.91521551094657</v>
      </c>
      <c r="U26" s="23">
        <v>224.51159179333467</v>
      </c>
      <c r="V26" s="23">
        <v>992.9588597405358</v>
      </c>
      <c r="W26" s="23">
        <v>1340.6063917358806</v>
      </c>
      <c r="X26" s="23">
        <v>267.6393399347348</v>
      </c>
      <c r="Y26" s="23">
        <v>907.298362687118</v>
      </c>
      <c r="Z26" s="23">
        <v>8319.703751375173</v>
      </c>
      <c r="AA26" s="23">
        <v>4291.818514393282</v>
      </c>
      <c r="AB26" s="23">
        <v>448.06104791275965</v>
      </c>
      <c r="AC26" s="23">
        <v>33.41324596370301</v>
      </c>
      <c r="AD26" s="23">
        <v>705.3830402197411</v>
      </c>
      <c r="AE26" s="23">
        <v>294.3842704363909</v>
      </c>
      <c r="AF26" s="23">
        <v>0</v>
      </c>
      <c r="AG26" s="24">
        <f t="shared" si="0"/>
        <v>20682.29242226481</v>
      </c>
      <c r="AH26" s="23">
        <v>9858.239805191473</v>
      </c>
      <c r="AI26" s="23">
        <v>0</v>
      </c>
      <c r="AJ26" s="23">
        <v>0</v>
      </c>
      <c r="AK26" s="23">
        <v>0</v>
      </c>
      <c r="AL26" s="23">
        <v>0</v>
      </c>
      <c r="AM26" s="23">
        <v>3726.239725293656</v>
      </c>
      <c r="AN26" s="23">
        <v>1449.3814212167058</v>
      </c>
      <c r="AO26" s="24">
        <f t="shared" si="1"/>
        <v>35716.15337396665</v>
      </c>
    </row>
    <row r="27" spans="1:41" ht="12.75">
      <c r="A27" s="15" t="s">
        <v>138</v>
      </c>
      <c r="B27" s="18" t="s">
        <v>139</v>
      </c>
      <c r="C27" s="23">
        <v>90.78560090785057</v>
      </c>
      <c r="D27" s="23">
        <v>1.7123273946026092</v>
      </c>
      <c r="E27" s="23">
        <v>0</v>
      </c>
      <c r="F27" s="23">
        <v>62.33843983633141</v>
      </c>
      <c r="G27" s="23">
        <v>2032.9616395420276</v>
      </c>
      <c r="H27" s="23">
        <v>464.9294007325562</v>
      </c>
      <c r="I27" s="23">
        <v>25.237226916934574</v>
      </c>
      <c r="J27" s="23">
        <v>178.45193046299656</v>
      </c>
      <c r="K27" s="23">
        <v>1024.298816828764</v>
      </c>
      <c r="L27" s="23">
        <v>1123.5945758499524</v>
      </c>
      <c r="M27" s="23">
        <v>2894.338199797867</v>
      </c>
      <c r="N27" s="23">
        <v>517.5604905389224</v>
      </c>
      <c r="O27" s="23">
        <v>403.4630778617362</v>
      </c>
      <c r="P27" s="23">
        <v>1253.073695813263</v>
      </c>
      <c r="Q27" s="23">
        <v>540.549052349457</v>
      </c>
      <c r="R27" s="23">
        <v>915.4605577595933</v>
      </c>
      <c r="S27" s="23">
        <v>611.6852984496021</v>
      </c>
      <c r="T27" s="23">
        <v>240.7972603960716</v>
      </c>
      <c r="U27" s="23">
        <v>1092.1329743581416</v>
      </c>
      <c r="V27" s="23">
        <v>2932.7602946693487</v>
      </c>
      <c r="W27" s="23">
        <v>13491.970487413306</v>
      </c>
      <c r="X27" s="23">
        <v>1599.333512122734</v>
      </c>
      <c r="Y27" s="23">
        <v>5206.861668073768</v>
      </c>
      <c r="Z27" s="23">
        <v>5066.277979258422</v>
      </c>
      <c r="AA27" s="23">
        <v>29415.21566983724</v>
      </c>
      <c r="AB27" s="23">
        <v>2473.465565493572</v>
      </c>
      <c r="AC27" s="23">
        <v>904.5082884362957</v>
      </c>
      <c r="AD27" s="23">
        <v>1660.0484686016737</v>
      </c>
      <c r="AE27" s="23">
        <v>2189.112924830836</v>
      </c>
      <c r="AF27" s="23">
        <v>0</v>
      </c>
      <c r="AG27" s="24">
        <f t="shared" si="0"/>
        <v>78412.92542453388</v>
      </c>
      <c r="AH27" s="23">
        <v>29125.43793185338</v>
      </c>
      <c r="AI27" s="23">
        <v>127.1</v>
      </c>
      <c r="AJ27" s="23">
        <v>1157.5</v>
      </c>
      <c r="AK27" s="23">
        <v>8218.87536092243</v>
      </c>
      <c r="AL27" s="23">
        <v>0</v>
      </c>
      <c r="AM27" s="23">
        <v>13020.836536061483</v>
      </c>
      <c r="AN27" s="23">
        <v>2358.410572959566</v>
      </c>
      <c r="AO27" s="24">
        <f t="shared" si="1"/>
        <v>132421.08582633076</v>
      </c>
    </row>
    <row r="28" spans="1:41" ht="12.75">
      <c r="A28" s="15" t="s">
        <v>140</v>
      </c>
      <c r="B28" s="18" t="s">
        <v>78</v>
      </c>
      <c r="C28" s="23">
        <v>3.1763604657369395</v>
      </c>
      <c r="D28" s="23">
        <v>0.04374213412450579</v>
      </c>
      <c r="E28" s="23">
        <v>0</v>
      </c>
      <c r="F28" s="23">
        <v>0.3314602755627059</v>
      </c>
      <c r="G28" s="23">
        <v>20.719587666209037</v>
      </c>
      <c r="H28" s="23">
        <v>4.83914388867629</v>
      </c>
      <c r="I28" s="23">
        <v>0.18636020650017043</v>
      </c>
      <c r="J28" s="23">
        <v>1.8505569931514758</v>
      </c>
      <c r="K28" s="23">
        <v>5.733703107288099</v>
      </c>
      <c r="L28" s="23">
        <v>11.938117433311875</v>
      </c>
      <c r="M28" s="23">
        <v>16.545046316678096</v>
      </c>
      <c r="N28" s="23">
        <v>2.653878558025933</v>
      </c>
      <c r="O28" s="23">
        <v>3.557755225163378</v>
      </c>
      <c r="P28" s="23">
        <v>13.264808242000335</v>
      </c>
      <c r="Q28" s="23">
        <v>4.688081419008719</v>
      </c>
      <c r="R28" s="23">
        <v>5.113752742263279</v>
      </c>
      <c r="S28" s="23">
        <v>15.06304004948178</v>
      </c>
      <c r="T28" s="23">
        <v>3.186884460934701</v>
      </c>
      <c r="U28" s="23">
        <v>3.3173168706559633</v>
      </c>
      <c r="V28" s="23">
        <v>20.66955132443672</v>
      </c>
      <c r="W28" s="23">
        <v>26.62365111832597</v>
      </c>
      <c r="X28" s="23">
        <v>5.4911811926872</v>
      </c>
      <c r="Y28" s="23">
        <v>22.50904464250227</v>
      </c>
      <c r="Z28" s="23">
        <v>33.686472078340934</v>
      </c>
      <c r="AA28" s="23">
        <v>32.727959445246235</v>
      </c>
      <c r="AB28" s="23">
        <v>0</v>
      </c>
      <c r="AC28" s="23">
        <v>0.23978438855336517</v>
      </c>
      <c r="AD28" s="23">
        <v>8.376568419782487</v>
      </c>
      <c r="AE28" s="23">
        <v>5.4330208344368565</v>
      </c>
      <c r="AF28" s="23">
        <v>0</v>
      </c>
      <c r="AG28" s="24">
        <f t="shared" si="0"/>
        <v>271.96682949908524</v>
      </c>
      <c r="AH28" s="23">
        <v>969.45</v>
      </c>
      <c r="AI28" s="23">
        <v>0</v>
      </c>
      <c r="AJ28" s="23">
        <v>22809.6</v>
      </c>
      <c r="AK28" s="23">
        <v>0</v>
      </c>
      <c r="AL28" s="23">
        <v>0</v>
      </c>
      <c r="AM28" s="23">
        <v>0</v>
      </c>
      <c r="AN28" s="23">
        <v>0</v>
      </c>
      <c r="AO28" s="24">
        <f t="shared" si="1"/>
        <v>24051.016829499084</v>
      </c>
    </row>
    <row r="29" spans="1:41" ht="12.75">
      <c r="A29" s="15" t="s">
        <v>141</v>
      </c>
      <c r="B29" s="18" t="s">
        <v>1</v>
      </c>
      <c r="C29" s="23">
        <v>0</v>
      </c>
      <c r="D29" s="23">
        <v>0</v>
      </c>
      <c r="E29" s="23">
        <v>0</v>
      </c>
      <c r="F29" s="23">
        <v>1.034345287814881</v>
      </c>
      <c r="G29" s="23">
        <v>15.152089939660197</v>
      </c>
      <c r="H29" s="23">
        <v>2.3755543670784944</v>
      </c>
      <c r="I29" s="23">
        <v>0.40706887113009677</v>
      </c>
      <c r="J29" s="23">
        <v>0.3378036533700702</v>
      </c>
      <c r="K29" s="23">
        <v>5.086177540010073</v>
      </c>
      <c r="L29" s="23">
        <v>3.2591690714273334</v>
      </c>
      <c r="M29" s="23">
        <v>11.65952996312433</v>
      </c>
      <c r="N29" s="23">
        <v>3.2007737024195895</v>
      </c>
      <c r="O29" s="23">
        <v>3.190616969329504</v>
      </c>
      <c r="P29" s="23">
        <v>23.552283113688237</v>
      </c>
      <c r="Q29" s="23">
        <v>6.79964748610396</v>
      </c>
      <c r="R29" s="23">
        <v>9.364482123249145</v>
      </c>
      <c r="S29" s="23">
        <v>6.7074528634669</v>
      </c>
      <c r="T29" s="23">
        <v>2.082119543439568</v>
      </c>
      <c r="U29" s="23">
        <v>7.2692049326014665</v>
      </c>
      <c r="V29" s="23">
        <v>18.058073989826948</v>
      </c>
      <c r="W29" s="23">
        <v>77.7274503881577</v>
      </c>
      <c r="X29" s="23">
        <v>7.081977382899269</v>
      </c>
      <c r="Y29" s="23">
        <v>54.82163850787899</v>
      </c>
      <c r="Z29" s="23">
        <v>50.75053981265405</v>
      </c>
      <c r="AA29" s="23">
        <v>127.23343179723565</v>
      </c>
      <c r="AB29" s="23">
        <v>7.480643646539359</v>
      </c>
      <c r="AC29" s="23">
        <v>2.1000804841841614</v>
      </c>
      <c r="AD29" s="23">
        <v>14.277120866484706</v>
      </c>
      <c r="AE29" s="23">
        <v>20.098508191870746</v>
      </c>
      <c r="AF29" s="23">
        <v>0</v>
      </c>
      <c r="AG29" s="24">
        <f t="shared" si="0"/>
        <v>481.1077844956455</v>
      </c>
      <c r="AH29" s="23">
        <v>718.8322011807651</v>
      </c>
      <c r="AI29" s="23">
        <v>285.1</v>
      </c>
      <c r="AJ29" s="23">
        <v>16927.3</v>
      </c>
      <c r="AK29" s="23">
        <v>0</v>
      </c>
      <c r="AL29" s="23">
        <v>0</v>
      </c>
      <c r="AM29" s="23">
        <v>32.3747384250132</v>
      </c>
      <c r="AN29" s="23">
        <v>5.0973525843849</v>
      </c>
      <c r="AO29" s="24">
        <f t="shared" si="1"/>
        <v>18449.812076685805</v>
      </c>
    </row>
    <row r="30" spans="1:41" ht="12.75">
      <c r="A30" s="15" t="s">
        <v>142</v>
      </c>
      <c r="B30" s="18" t="s">
        <v>79</v>
      </c>
      <c r="C30" s="23">
        <v>236.41684728979664</v>
      </c>
      <c r="D30" s="23">
        <v>0</v>
      </c>
      <c r="E30" s="23">
        <v>0</v>
      </c>
      <c r="F30" s="23">
        <v>0.15610524543278373</v>
      </c>
      <c r="G30" s="23">
        <v>100.97243956401977</v>
      </c>
      <c r="H30" s="23">
        <v>2.0204442220082144</v>
      </c>
      <c r="I30" s="23">
        <v>0.7178409733284843</v>
      </c>
      <c r="J30" s="23">
        <v>0.5402267042250007</v>
      </c>
      <c r="K30" s="23">
        <v>2.5946790079770743</v>
      </c>
      <c r="L30" s="23">
        <v>2.259311705395219</v>
      </c>
      <c r="M30" s="23">
        <v>21.918451635257775</v>
      </c>
      <c r="N30" s="23">
        <v>4.878672520644344</v>
      </c>
      <c r="O30" s="23">
        <v>2.6286488899730056</v>
      </c>
      <c r="P30" s="23">
        <v>2.1426920232365396</v>
      </c>
      <c r="Q30" s="23">
        <v>4.774668615648154</v>
      </c>
      <c r="R30" s="23">
        <v>2.371516455070165</v>
      </c>
      <c r="S30" s="23">
        <v>5.915696466479428</v>
      </c>
      <c r="T30" s="23">
        <v>1.4796427771672178</v>
      </c>
      <c r="U30" s="23">
        <v>1.068313819650397</v>
      </c>
      <c r="V30" s="23">
        <v>5.914010546731808</v>
      </c>
      <c r="W30" s="23">
        <v>20.705683491583503</v>
      </c>
      <c r="X30" s="23">
        <v>2.667486367551396</v>
      </c>
      <c r="Y30" s="23">
        <v>15.202472175851725</v>
      </c>
      <c r="Z30" s="23">
        <v>0</v>
      </c>
      <c r="AA30" s="23">
        <v>7.898234550327797</v>
      </c>
      <c r="AB30" s="23">
        <v>95.5745701627378</v>
      </c>
      <c r="AC30" s="23">
        <v>8.055256994664731</v>
      </c>
      <c r="AD30" s="23">
        <v>2480.910534358124</v>
      </c>
      <c r="AE30" s="23">
        <v>5.110433747352108</v>
      </c>
      <c r="AF30" s="23">
        <v>0</v>
      </c>
      <c r="AG30" s="24">
        <f t="shared" si="0"/>
        <v>3034.8948803102353</v>
      </c>
      <c r="AH30" s="23">
        <v>7294.464820129093</v>
      </c>
      <c r="AI30" s="23">
        <v>1152.3</v>
      </c>
      <c r="AJ30" s="23">
        <v>19053.41585462095</v>
      </c>
      <c r="AK30" s="23">
        <v>0</v>
      </c>
      <c r="AL30" s="23">
        <v>0</v>
      </c>
      <c r="AM30" s="23">
        <v>24.744217598592158</v>
      </c>
      <c r="AN30" s="23">
        <v>3.895938860383641</v>
      </c>
      <c r="AO30" s="24">
        <f t="shared" si="1"/>
        <v>30563.715711519253</v>
      </c>
    </row>
    <row r="31" spans="1:41" ht="12.75">
      <c r="A31" s="15" t="s">
        <v>143</v>
      </c>
      <c r="B31" s="18" t="s">
        <v>144</v>
      </c>
      <c r="C31" s="23">
        <v>67.6218540075111</v>
      </c>
      <c r="D31" s="23">
        <v>0</v>
      </c>
      <c r="E31" s="23">
        <v>0</v>
      </c>
      <c r="F31" s="23">
        <v>2.65300724583824</v>
      </c>
      <c r="G31" s="23">
        <v>136.96556335590432</v>
      </c>
      <c r="H31" s="23">
        <v>21.234686065916208</v>
      </c>
      <c r="I31" s="23">
        <v>1.3131408527415682</v>
      </c>
      <c r="J31" s="23">
        <v>12.630393762462244</v>
      </c>
      <c r="K31" s="23">
        <v>147.859857238327</v>
      </c>
      <c r="L31" s="23">
        <v>71.91582846290098</v>
      </c>
      <c r="M31" s="23">
        <v>145.95297038362577</v>
      </c>
      <c r="N31" s="23">
        <v>24.25081846705556</v>
      </c>
      <c r="O31" s="23">
        <v>47.82340079821826</v>
      </c>
      <c r="P31" s="23">
        <v>135.77418523999847</v>
      </c>
      <c r="Q31" s="23">
        <v>22.390390460123804</v>
      </c>
      <c r="R31" s="23">
        <v>24.20964423429114</v>
      </c>
      <c r="S31" s="23">
        <v>30.243238338693544</v>
      </c>
      <c r="T31" s="23">
        <v>36.785734965567606</v>
      </c>
      <c r="U31" s="23">
        <v>504.3273261892491</v>
      </c>
      <c r="V31" s="23">
        <v>216.56177944550333</v>
      </c>
      <c r="W31" s="23">
        <v>930.5210679588358</v>
      </c>
      <c r="X31" s="23">
        <v>131.52231148172976</v>
      </c>
      <c r="Y31" s="23">
        <v>228.69919725428838</v>
      </c>
      <c r="Z31" s="23">
        <v>119.66960137788922</v>
      </c>
      <c r="AA31" s="23">
        <v>1359.6146371270263</v>
      </c>
      <c r="AB31" s="23">
        <v>307.8125614140728</v>
      </c>
      <c r="AC31" s="23">
        <v>42.85386092545481</v>
      </c>
      <c r="AD31" s="23">
        <v>259.30854518101523</v>
      </c>
      <c r="AE31" s="23">
        <v>2581.359051061465</v>
      </c>
      <c r="AF31" s="23">
        <v>0</v>
      </c>
      <c r="AG31" s="24">
        <f t="shared" si="0"/>
        <v>7611.874653295705</v>
      </c>
      <c r="AH31" s="23">
        <v>5249.702507192036</v>
      </c>
      <c r="AI31" s="23">
        <v>1633.3</v>
      </c>
      <c r="AJ31" s="23">
        <v>1618.6</v>
      </c>
      <c r="AK31" s="23">
        <v>290.4212904741322</v>
      </c>
      <c r="AL31" s="23">
        <v>0</v>
      </c>
      <c r="AM31" s="23">
        <v>746.3620359641415</v>
      </c>
      <c r="AN31" s="23">
        <v>166.90402945344317</v>
      </c>
      <c r="AO31" s="24">
        <f t="shared" si="1"/>
        <v>17317.164516379456</v>
      </c>
    </row>
    <row r="32" spans="1:41" ht="12.75">
      <c r="A32" s="15" t="s">
        <v>145</v>
      </c>
      <c r="B32" s="18" t="s">
        <v>80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4">
        <f t="shared" si="0"/>
        <v>0</v>
      </c>
      <c r="AH32" s="23">
        <v>644.2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4">
        <f t="shared" si="1"/>
        <v>644.2</v>
      </c>
    </row>
    <row r="33" spans="1:41" ht="12.75">
      <c r="A33" s="31"/>
      <c r="B33" s="32" t="s">
        <v>25</v>
      </c>
      <c r="C33" s="24">
        <f aca="true" t="shared" si="2" ref="C33:AF33">SUM(C3:C32)</f>
        <v>3855.1648894764458</v>
      </c>
      <c r="D33" s="24">
        <f t="shared" si="2"/>
        <v>82.07117709680914</v>
      </c>
      <c r="E33" s="24">
        <f t="shared" si="2"/>
        <v>0</v>
      </c>
      <c r="F33" s="24">
        <f t="shared" si="2"/>
        <v>385.2135023153172</v>
      </c>
      <c r="G33" s="24">
        <f t="shared" si="2"/>
        <v>20618.164909438376</v>
      </c>
      <c r="H33" s="24">
        <f t="shared" si="2"/>
        <v>4815.455841798246</v>
      </c>
      <c r="I33" s="24">
        <f t="shared" si="2"/>
        <v>167.7094831779171</v>
      </c>
      <c r="J33" s="24">
        <f t="shared" si="2"/>
        <v>2153.4845186674916</v>
      </c>
      <c r="K33" s="24">
        <f t="shared" si="2"/>
        <v>6443.985789238447</v>
      </c>
      <c r="L33" s="24">
        <f t="shared" si="2"/>
        <v>21867.17349038933</v>
      </c>
      <c r="M33" s="24">
        <f t="shared" si="2"/>
        <v>23315.83096281993</v>
      </c>
      <c r="N33" s="24">
        <f t="shared" si="2"/>
        <v>3812.969918625761</v>
      </c>
      <c r="O33" s="24">
        <f t="shared" si="2"/>
        <v>4336.153399848818</v>
      </c>
      <c r="P33" s="24">
        <f t="shared" si="2"/>
        <v>22577.319615743745</v>
      </c>
      <c r="Q33" s="24">
        <f t="shared" si="2"/>
        <v>5836.2454095656185</v>
      </c>
      <c r="R33" s="24">
        <f t="shared" si="2"/>
        <v>5535.397484500522</v>
      </c>
      <c r="S33" s="24">
        <f t="shared" si="2"/>
        <v>17639.373457448954</v>
      </c>
      <c r="T33" s="24">
        <f t="shared" si="2"/>
        <v>3880.7224901234</v>
      </c>
      <c r="U33" s="24">
        <f t="shared" si="2"/>
        <v>5393.89958761471</v>
      </c>
      <c r="V33" s="24">
        <f t="shared" si="2"/>
        <v>29643.252121179878</v>
      </c>
      <c r="W33" s="24">
        <f t="shared" si="2"/>
        <v>39901.41738696393</v>
      </c>
      <c r="X33" s="24">
        <f t="shared" si="2"/>
        <v>6945.200509708106</v>
      </c>
      <c r="Y33" s="24">
        <f t="shared" si="2"/>
        <v>34783.86133992735</v>
      </c>
      <c r="Z33" s="24">
        <f t="shared" si="2"/>
        <v>15164.674482286819</v>
      </c>
      <c r="AA33" s="24">
        <f t="shared" si="2"/>
        <v>48328.65014010054</v>
      </c>
      <c r="AB33" s="24">
        <f t="shared" si="2"/>
        <v>6228.7882752683545</v>
      </c>
      <c r="AC33" s="24">
        <f t="shared" si="2"/>
        <v>2049.9550756238477</v>
      </c>
      <c r="AD33" s="24">
        <f t="shared" si="2"/>
        <v>10967.486377051067</v>
      </c>
      <c r="AE33" s="24">
        <f t="shared" si="2"/>
        <v>8010.984185082588</v>
      </c>
      <c r="AF33" s="24">
        <f t="shared" si="2"/>
        <v>0</v>
      </c>
      <c r="AG33" s="24">
        <f t="shared" si="0"/>
        <v>354740.6058210823</v>
      </c>
      <c r="AH33" s="24">
        <f aca="true" t="shared" si="3" ref="AH33:AN33">SUM(AH3:AH32)</f>
        <v>138613.472130135</v>
      </c>
      <c r="AI33" s="24">
        <f t="shared" si="3"/>
        <v>3212.1905176452</v>
      </c>
      <c r="AJ33" s="24">
        <f t="shared" si="3"/>
        <v>68850.06813726905</v>
      </c>
      <c r="AK33" s="24">
        <f t="shared" si="3"/>
        <v>58786.335648082095</v>
      </c>
      <c r="AL33" s="24">
        <f t="shared" si="3"/>
        <v>3354.6718404127323</v>
      </c>
      <c r="AM33" s="24">
        <f t="shared" si="3"/>
        <v>179213.5455917766</v>
      </c>
      <c r="AN33" s="24">
        <f t="shared" si="3"/>
        <v>57425.391424959846</v>
      </c>
      <c r="AO33" s="24">
        <f t="shared" si="1"/>
        <v>864196.2811113629</v>
      </c>
    </row>
    <row r="34" spans="1:41" ht="12.75">
      <c r="A34" s="31" t="s">
        <v>6</v>
      </c>
      <c r="B34" s="32" t="s">
        <v>7</v>
      </c>
      <c r="C34" s="23">
        <v>337.0356935933517</v>
      </c>
      <c r="D34" s="23">
        <v>0.02787594861263463</v>
      </c>
      <c r="E34" s="23">
        <v>0</v>
      </c>
      <c r="F34" s="23">
        <v>0.3777472367227276</v>
      </c>
      <c r="G34" s="23">
        <v>35.968412194057734</v>
      </c>
      <c r="H34" s="23">
        <v>3.7109593621509083</v>
      </c>
      <c r="I34" s="23">
        <v>0.39591927323956455</v>
      </c>
      <c r="J34" s="23">
        <v>1.0224300965707047</v>
      </c>
      <c r="K34" s="23">
        <v>10.21016320056873</v>
      </c>
      <c r="L34" s="23">
        <v>1.8350747015517876</v>
      </c>
      <c r="M34" s="23">
        <v>23.732485390268472</v>
      </c>
      <c r="N34" s="23">
        <v>2.2166966489164555</v>
      </c>
      <c r="O34" s="23">
        <v>5.211341212591485</v>
      </c>
      <c r="P34" s="23">
        <v>22.33231721056846</v>
      </c>
      <c r="Q34" s="23">
        <v>10.077893046908939</v>
      </c>
      <c r="R34" s="23">
        <v>20.66970264366654</v>
      </c>
      <c r="S34" s="23">
        <v>3.896910173200758</v>
      </c>
      <c r="T34" s="23">
        <v>3.746781915508024</v>
      </c>
      <c r="U34" s="23">
        <v>8.770984470201741</v>
      </c>
      <c r="V34" s="23">
        <v>45.39735350946055</v>
      </c>
      <c r="W34" s="23">
        <v>143.05316535584947</v>
      </c>
      <c r="X34" s="23">
        <v>0.06647535093109154</v>
      </c>
      <c r="Y34" s="23">
        <v>440.89860966118687</v>
      </c>
      <c r="Z34" s="23">
        <v>666.530717230223</v>
      </c>
      <c r="AA34" s="23">
        <v>1027.631012219749</v>
      </c>
      <c r="AB34" s="23">
        <v>910.2938165825525</v>
      </c>
      <c r="AC34" s="23">
        <v>226.2388098349117</v>
      </c>
      <c r="AD34" s="23">
        <v>988.886063046406</v>
      </c>
      <c r="AE34" s="23">
        <v>246.6204481354262</v>
      </c>
      <c r="AF34" s="23">
        <v>0</v>
      </c>
      <c r="AG34" s="24">
        <f t="shared" si="0"/>
        <v>5186.855859245354</v>
      </c>
      <c r="AH34" s="23">
        <v>12006.010524942454</v>
      </c>
      <c r="AI34" s="23">
        <v>1.8094823548001513</v>
      </c>
      <c r="AJ34" s="23">
        <v>174.1318627309579</v>
      </c>
      <c r="AK34" s="23">
        <v>3993.7292111241823</v>
      </c>
      <c r="AL34" s="23">
        <v>0</v>
      </c>
      <c r="AM34" s="23">
        <v>0</v>
      </c>
      <c r="AN34" s="23">
        <v>0</v>
      </c>
      <c r="AO34" s="24">
        <f t="shared" si="1"/>
        <v>21362.536940397753</v>
      </c>
    </row>
    <row r="35" spans="1:41" ht="12.75">
      <c r="A35" s="31"/>
      <c r="B35" s="32" t="s">
        <v>25</v>
      </c>
      <c r="C35" s="24">
        <f>SUM(C33:C34)</f>
        <v>4192.200583069797</v>
      </c>
      <c r="D35" s="24">
        <f aca="true" t="shared" si="4" ref="D35:AH35">SUM(D33:D34)</f>
        <v>82.09905304542177</v>
      </c>
      <c r="E35" s="24">
        <f t="shared" si="4"/>
        <v>0</v>
      </c>
      <c r="F35" s="24">
        <f t="shared" si="4"/>
        <v>385.5912495520399</v>
      </c>
      <c r="G35" s="24">
        <f t="shared" si="4"/>
        <v>20654.133321632435</v>
      </c>
      <c r="H35" s="24">
        <f t="shared" si="4"/>
        <v>4819.166801160397</v>
      </c>
      <c r="I35" s="24">
        <f t="shared" si="4"/>
        <v>168.10540245115666</v>
      </c>
      <c r="J35" s="24">
        <f t="shared" si="4"/>
        <v>2154.506948764062</v>
      </c>
      <c r="K35" s="24">
        <f t="shared" si="4"/>
        <v>6454.195952439016</v>
      </c>
      <c r="L35" s="24">
        <f t="shared" si="4"/>
        <v>21869.00856509088</v>
      </c>
      <c r="M35" s="24">
        <f t="shared" si="4"/>
        <v>23339.5634482102</v>
      </c>
      <c r="N35" s="24">
        <f t="shared" si="4"/>
        <v>3815.186615274677</v>
      </c>
      <c r="O35" s="24">
        <f t="shared" si="4"/>
        <v>4341.364741061409</v>
      </c>
      <c r="P35" s="24">
        <f t="shared" si="4"/>
        <v>22599.651932954315</v>
      </c>
      <c r="Q35" s="24">
        <f t="shared" si="4"/>
        <v>5846.323302612527</v>
      </c>
      <c r="R35" s="24">
        <f t="shared" si="4"/>
        <v>5556.067187144189</v>
      </c>
      <c r="S35" s="24">
        <f t="shared" si="4"/>
        <v>17643.270367622154</v>
      </c>
      <c r="T35" s="24">
        <f t="shared" si="4"/>
        <v>3884.469272038908</v>
      </c>
      <c r="U35" s="24">
        <f t="shared" si="4"/>
        <v>5402.670572084912</v>
      </c>
      <c r="V35" s="24">
        <f t="shared" si="4"/>
        <v>29688.649474689337</v>
      </c>
      <c r="W35" s="24">
        <f t="shared" si="4"/>
        <v>40044.47055231978</v>
      </c>
      <c r="X35" s="24">
        <f t="shared" si="4"/>
        <v>6945.266985059037</v>
      </c>
      <c r="Y35" s="24">
        <f t="shared" si="4"/>
        <v>35224.75994958854</v>
      </c>
      <c r="Z35" s="24">
        <f t="shared" si="4"/>
        <v>15831.205199517042</v>
      </c>
      <c r="AA35" s="24">
        <f t="shared" si="4"/>
        <v>49356.28115232028</v>
      </c>
      <c r="AB35" s="24">
        <f t="shared" si="4"/>
        <v>7139.082091850907</v>
      </c>
      <c r="AC35" s="24">
        <f t="shared" si="4"/>
        <v>2276.1938854587593</v>
      </c>
      <c r="AD35" s="24">
        <f t="shared" si="4"/>
        <v>11956.372440097473</v>
      </c>
      <c r="AE35" s="24">
        <f t="shared" si="4"/>
        <v>8257.604633218014</v>
      </c>
      <c r="AF35" s="24">
        <f t="shared" si="4"/>
        <v>0</v>
      </c>
      <c r="AG35" s="24">
        <f t="shared" si="0"/>
        <v>359927.4616803276</v>
      </c>
      <c r="AH35" s="24">
        <f t="shared" si="4"/>
        <v>150619.48265507745</v>
      </c>
      <c r="AI35" s="24">
        <f aca="true" t="shared" si="5" ref="AI35:AN35">SUM(AI33:AI34)</f>
        <v>3214.0000000000005</v>
      </c>
      <c r="AJ35" s="24">
        <f t="shared" si="5"/>
        <v>69024.2</v>
      </c>
      <c r="AK35" s="24">
        <f t="shared" si="5"/>
        <v>62780.06485920628</v>
      </c>
      <c r="AL35" s="24">
        <f t="shared" si="5"/>
        <v>3354.6718404127323</v>
      </c>
      <c r="AM35" s="24">
        <f t="shared" si="5"/>
        <v>179213.5455917766</v>
      </c>
      <c r="AN35" s="24">
        <f t="shared" si="5"/>
        <v>57425.391424959846</v>
      </c>
      <c r="AO35" s="24">
        <f t="shared" si="1"/>
        <v>885558.8180517606</v>
      </c>
    </row>
    <row r="36" spans="1:41" ht="12.75">
      <c r="A36" s="31" t="s">
        <v>8</v>
      </c>
      <c r="B36" s="32" t="s">
        <v>9</v>
      </c>
      <c r="C36" s="23">
        <v>502.19922263263095</v>
      </c>
      <c r="D36" s="23">
        <v>32.30094695457824</v>
      </c>
      <c r="E36" s="23">
        <v>0</v>
      </c>
      <c r="F36" s="23">
        <v>146.70875037090042</v>
      </c>
      <c r="G36" s="23">
        <v>3514.144580200981</v>
      </c>
      <c r="H36" s="23">
        <v>1293.031887414868</v>
      </c>
      <c r="I36" s="23">
        <v>58.094597481108515</v>
      </c>
      <c r="J36" s="23">
        <v>461.19195774573535</v>
      </c>
      <c r="K36" s="23">
        <v>2115.9026985229275</v>
      </c>
      <c r="L36" s="23">
        <v>690.591434909107</v>
      </c>
      <c r="M36" s="23">
        <v>5078.236551789806</v>
      </c>
      <c r="N36" s="23">
        <v>1253.41283631497</v>
      </c>
      <c r="O36" s="23">
        <v>1501.335258938592</v>
      </c>
      <c r="P36" s="23">
        <v>4855.194225466612</v>
      </c>
      <c r="Q36" s="23">
        <v>2015.402304300138</v>
      </c>
      <c r="R36" s="23">
        <v>2375.6321218558073</v>
      </c>
      <c r="S36" s="23">
        <v>2894.7296323778464</v>
      </c>
      <c r="T36" s="23">
        <v>851.1231699610798</v>
      </c>
      <c r="U36" s="23">
        <v>2156.0436019173585</v>
      </c>
      <c r="V36" s="23">
        <v>7248.44967357471</v>
      </c>
      <c r="W36" s="23">
        <v>19017.529447680223</v>
      </c>
      <c r="X36" s="23">
        <v>2383.133014940966</v>
      </c>
      <c r="Y36" s="23">
        <v>12582.18139699995</v>
      </c>
      <c r="Z36" s="23">
        <v>8597.591800482955</v>
      </c>
      <c r="AA36" s="23">
        <v>17821.831605711166</v>
      </c>
      <c r="AB36" s="23">
        <v>18222.9179081491</v>
      </c>
      <c r="AC36" s="23">
        <v>16467.70611454124</v>
      </c>
      <c r="AD36" s="23">
        <v>13639.327559902524</v>
      </c>
      <c r="AE36" s="23">
        <v>3929.875366781987</v>
      </c>
      <c r="AF36" s="23">
        <v>644.2</v>
      </c>
      <c r="AG36" s="24">
        <f t="shared" si="0"/>
        <v>152350.0196679199</v>
      </c>
      <c r="AH36" s="23"/>
      <c r="AI36" s="23"/>
      <c r="AJ36" s="23"/>
      <c r="AK36" s="23"/>
      <c r="AL36" s="23"/>
      <c r="AM36" s="23"/>
      <c r="AN36" s="23"/>
      <c r="AO36" s="23"/>
    </row>
    <row r="37" spans="1:41" ht="12.75">
      <c r="A37" s="31" t="s">
        <v>39</v>
      </c>
      <c r="B37" s="33" t="s">
        <v>57</v>
      </c>
      <c r="C37" s="23">
        <v>11.4</v>
      </c>
      <c r="D37" s="23">
        <v>1.4</v>
      </c>
      <c r="E37" s="23">
        <v>0</v>
      </c>
      <c r="F37" s="23">
        <v>15.6</v>
      </c>
      <c r="G37" s="23">
        <v>107</v>
      </c>
      <c r="H37" s="23">
        <v>27.3</v>
      </c>
      <c r="I37" s="23">
        <v>1</v>
      </c>
      <c r="J37" s="23">
        <v>9</v>
      </c>
      <c r="K37" s="23">
        <v>43.9</v>
      </c>
      <c r="L37" s="23">
        <v>24.9</v>
      </c>
      <c r="M37" s="23">
        <v>124.2</v>
      </c>
      <c r="N37" s="23">
        <v>19.3</v>
      </c>
      <c r="O37" s="23">
        <v>61.4</v>
      </c>
      <c r="P37" s="23">
        <v>109</v>
      </c>
      <c r="Q37" s="23">
        <v>19.7</v>
      </c>
      <c r="R37" s="23">
        <v>18.1</v>
      </c>
      <c r="S37" s="23">
        <v>36.9</v>
      </c>
      <c r="T37" s="23">
        <v>22.3</v>
      </c>
      <c r="U37" s="23">
        <v>158.1</v>
      </c>
      <c r="V37" s="23">
        <v>101</v>
      </c>
      <c r="W37" s="23">
        <v>608.3</v>
      </c>
      <c r="X37" s="23">
        <v>98.1</v>
      </c>
      <c r="Y37" s="23">
        <v>166.6</v>
      </c>
      <c r="Z37" s="23">
        <v>361.7</v>
      </c>
      <c r="AA37" s="23">
        <v>2954.2</v>
      </c>
      <c r="AB37" s="23">
        <v>0</v>
      </c>
      <c r="AC37" s="23">
        <v>2</v>
      </c>
      <c r="AD37" s="23">
        <v>44</v>
      </c>
      <c r="AE37" s="23">
        <v>180.9</v>
      </c>
      <c r="AF37" s="23">
        <v>0</v>
      </c>
      <c r="AG37" s="24">
        <f t="shared" si="0"/>
        <v>5327.299999999999</v>
      </c>
      <c r="AH37" s="23"/>
      <c r="AI37" s="23"/>
      <c r="AJ37" s="23"/>
      <c r="AK37" s="23"/>
      <c r="AL37" s="23"/>
      <c r="AM37" s="23"/>
      <c r="AN37" s="23"/>
      <c r="AO37" s="23"/>
    </row>
    <row r="38" spans="1:41" ht="12.75">
      <c r="A38" s="31" t="s">
        <v>62</v>
      </c>
      <c r="B38" s="33" t="s">
        <v>55</v>
      </c>
      <c r="C38" s="23">
        <v>359</v>
      </c>
      <c r="D38" s="23">
        <v>4.2</v>
      </c>
      <c r="E38" s="23">
        <v>0</v>
      </c>
      <c r="F38" s="23">
        <v>0.5</v>
      </c>
      <c r="G38" s="23">
        <v>41.5</v>
      </c>
      <c r="H38" s="23">
        <v>19.3</v>
      </c>
      <c r="I38" s="23">
        <v>0.3</v>
      </c>
      <c r="J38" s="23">
        <v>19.1</v>
      </c>
      <c r="K38" s="23">
        <v>38.4</v>
      </c>
      <c r="L38" s="23">
        <v>1.6</v>
      </c>
      <c r="M38" s="23">
        <v>40.2</v>
      </c>
      <c r="N38" s="23">
        <v>12.6</v>
      </c>
      <c r="O38" s="23">
        <v>26.6</v>
      </c>
      <c r="P38" s="23">
        <v>84.5</v>
      </c>
      <c r="Q38" s="23">
        <v>18.9</v>
      </c>
      <c r="R38" s="23">
        <v>55.1</v>
      </c>
      <c r="S38" s="23">
        <v>27.9</v>
      </c>
      <c r="T38" s="23">
        <v>6.3</v>
      </c>
      <c r="U38" s="23">
        <v>64.8</v>
      </c>
      <c r="V38" s="23">
        <v>21.5</v>
      </c>
      <c r="W38" s="23">
        <v>60.2</v>
      </c>
      <c r="X38" s="23">
        <v>9</v>
      </c>
      <c r="Y38" s="23">
        <v>259.7</v>
      </c>
      <c r="Z38" s="23">
        <v>78.6</v>
      </c>
      <c r="AA38" s="23">
        <v>778.3</v>
      </c>
      <c r="AB38" s="23">
        <v>0</v>
      </c>
      <c r="AC38" s="23">
        <v>0.4</v>
      </c>
      <c r="AD38" s="23">
        <v>831</v>
      </c>
      <c r="AE38" s="23">
        <v>156.2</v>
      </c>
      <c r="AF38" s="23">
        <v>0</v>
      </c>
      <c r="AG38" s="24">
        <f t="shared" si="0"/>
        <v>3015.7</v>
      </c>
      <c r="AH38" s="23"/>
      <c r="AI38" s="23"/>
      <c r="AJ38" s="23"/>
      <c r="AK38" s="23"/>
      <c r="AL38" s="23"/>
      <c r="AM38" s="23"/>
      <c r="AN38" s="23"/>
      <c r="AO38" s="23"/>
    </row>
    <row r="39" spans="1:223" s="6" customFormat="1" ht="12.75">
      <c r="A39" s="31" t="s">
        <v>54</v>
      </c>
      <c r="B39" s="33" t="s">
        <v>53</v>
      </c>
      <c r="C39" s="23">
        <v>1204.1</v>
      </c>
      <c r="D39" s="23">
        <v>18.5</v>
      </c>
      <c r="E39" s="23">
        <v>0</v>
      </c>
      <c r="F39" s="23">
        <v>96.4</v>
      </c>
      <c r="G39" s="23">
        <v>1283.7157832535365</v>
      </c>
      <c r="H39" s="23">
        <v>-130.8</v>
      </c>
      <c r="I39" s="23">
        <v>-0.6999999999999886</v>
      </c>
      <c r="J39" s="23">
        <v>181.7</v>
      </c>
      <c r="K39" s="23">
        <v>526.8</v>
      </c>
      <c r="L39" s="23">
        <v>1206.7</v>
      </c>
      <c r="M39" s="23">
        <v>2488.7</v>
      </c>
      <c r="N39" s="23">
        <v>239</v>
      </c>
      <c r="O39" s="23">
        <v>296.9</v>
      </c>
      <c r="P39" s="23">
        <v>876.753841579073</v>
      </c>
      <c r="Q39" s="23">
        <v>535.3</v>
      </c>
      <c r="R39" s="23">
        <v>248.9</v>
      </c>
      <c r="S39" s="23">
        <v>11.600000000000122</v>
      </c>
      <c r="T39" s="23">
        <v>176.2</v>
      </c>
      <c r="U39" s="23">
        <v>1097.2858259977265</v>
      </c>
      <c r="V39" s="23">
        <v>4360.5</v>
      </c>
      <c r="W39" s="23">
        <v>12013.4</v>
      </c>
      <c r="X39" s="23">
        <v>1144</v>
      </c>
      <c r="Y39" s="23">
        <v>3791.9</v>
      </c>
      <c r="Z39" s="23">
        <v>4355</v>
      </c>
      <c r="AA39" s="23">
        <v>26432.8</v>
      </c>
      <c r="AB39" s="23">
        <v>-5.542233338928781E-13</v>
      </c>
      <c r="AC39" s="23">
        <v>66.99999999999886</v>
      </c>
      <c r="AD39" s="23">
        <v>3802.9</v>
      </c>
      <c r="AE39" s="23">
        <v>1224.3106152711516</v>
      </c>
      <c r="AF39" s="23">
        <v>0</v>
      </c>
      <c r="AG39" s="24">
        <f t="shared" si="0"/>
        <v>67548.86606610149</v>
      </c>
      <c r="AH39" s="23"/>
      <c r="AI39" s="23"/>
      <c r="AJ39" s="23"/>
      <c r="AK39" s="23"/>
      <c r="AL39" s="23"/>
      <c r="AM39" s="23"/>
      <c r="AN39" s="23"/>
      <c r="AO39" s="23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</row>
    <row r="40" spans="1:223" s="6" customFormat="1" ht="12.75">
      <c r="A40" s="31" t="s">
        <v>49</v>
      </c>
      <c r="B40" s="33" t="s">
        <v>10</v>
      </c>
      <c r="C40" s="24">
        <f>SUM(C36:C39)-2*C38</f>
        <v>1358.699222632631</v>
      </c>
      <c r="D40" s="24">
        <f aca="true" t="shared" si="6" ref="D40:AF40">SUM(D36:D39)-2*D38</f>
        <v>48.00094695457824</v>
      </c>
      <c r="E40" s="24">
        <f t="shared" si="6"/>
        <v>0</v>
      </c>
      <c r="F40" s="24">
        <f t="shared" si="6"/>
        <v>258.2087503709004</v>
      </c>
      <c r="G40" s="24">
        <f t="shared" si="6"/>
        <v>4863.360363454518</v>
      </c>
      <c r="H40" s="24">
        <f t="shared" si="6"/>
        <v>1170.231887414868</v>
      </c>
      <c r="I40" s="24">
        <f t="shared" si="6"/>
        <v>58.09459748110852</v>
      </c>
      <c r="J40" s="24">
        <f t="shared" si="6"/>
        <v>632.7919577457353</v>
      </c>
      <c r="K40" s="24">
        <f t="shared" si="6"/>
        <v>2648.2026985229277</v>
      </c>
      <c r="L40" s="24">
        <f t="shared" si="6"/>
        <v>1920.591434909107</v>
      </c>
      <c r="M40" s="24">
        <f t="shared" si="6"/>
        <v>7650.936551789806</v>
      </c>
      <c r="N40" s="24">
        <f t="shared" si="6"/>
        <v>1499.1128363149699</v>
      </c>
      <c r="O40" s="24">
        <f t="shared" si="6"/>
        <v>1833.0352589385918</v>
      </c>
      <c r="P40" s="24">
        <f t="shared" si="6"/>
        <v>5756.448067045685</v>
      </c>
      <c r="Q40" s="24">
        <f t="shared" si="6"/>
        <v>2551.5023043001374</v>
      </c>
      <c r="R40" s="24">
        <f t="shared" si="6"/>
        <v>2587.5321218558074</v>
      </c>
      <c r="S40" s="24">
        <f t="shared" si="6"/>
        <v>2915.3296323778463</v>
      </c>
      <c r="T40" s="24">
        <f t="shared" si="6"/>
        <v>1043.3231699610799</v>
      </c>
      <c r="U40" s="24">
        <f t="shared" si="6"/>
        <v>3346.629427915085</v>
      </c>
      <c r="V40" s="24">
        <f t="shared" si="6"/>
        <v>11688.449673574709</v>
      </c>
      <c r="W40" s="24">
        <f t="shared" si="6"/>
        <v>31579.029447680223</v>
      </c>
      <c r="X40" s="24">
        <f t="shared" si="6"/>
        <v>3616.233014940966</v>
      </c>
      <c r="Y40" s="24">
        <f t="shared" si="6"/>
        <v>16280.98139699995</v>
      </c>
      <c r="Z40" s="24">
        <f t="shared" si="6"/>
        <v>13235.691800482955</v>
      </c>
      <c r="AA40" s="24">
        <f t="shared" si="6"/>
        <v>46430.53160571117</v>
      </c>
      <c r="AB40" s="24">
        <f t="shared" si="6"/>
        <v>18222.9179081491</v>
      </c>
      <c r="AC40" s="24">
        <f t="shared" si="6"/>
        <v>16536.306114541243</v>
      </c>
      <c r="AD40" s="24">
        <f t="shared" si="6"/>
        <v>16655.227559902523</v>
      </c>
      <c r="AE40" s="24">
        <f t="shared" si="6"/>
        <v>5178.885982053139</v>
      </c>
      <c r="AF40" s="24">
        <f t="shared" si="6"/>
        <v>644.2</v>
      </c>
      <c r="AG40" s="24">
        <f t="shared" si="0"/>
        <v>222210.4857340214</v>
      </c>
      <c r="AH40" s="23"/>
      <c r="AI40" s="23"/>
      <c r="AJ40" s="23"/>
      <c r="AK40" s="23"/>
      <c r="AL40" s="23"/>
      <c r="AM40" s="23"/>
      <c r="AN40" s="23"/>
      <c r="AO40" s="23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</row>
    <row r="41" spans="1:223" s="6" customFormat="1" ht="12.75">
      <c r="A41" s="31" t="s">
        <v>11</v>
      </c>
      <c r="B41" s="33" t="s">
        <v>12</v>
      </c>
      <c r="C41" s="23">
        <v>819.8</v>
      </c>
      <c r="D41" s="23">
        <v>12.4</v>
      </c>
      <c r="E41" s="23">
        <v>0</v>
      </c>
      <c r="F41" s="23">
        <v>53.1</v>
      </c>
      <c r="G41" s="23">
        <v>1348.2</v>
      </c>
      <c r="H41" s="23">
        <v>691.2</v>
      </c>
      <c r="I41" s="23">
        <v>25.3</v>
      </c>
      <c r="J41" s="23">
        <v>200.4</v>
      </c>
      <c r="K41" s="23">
        <v>799.3</v>
      </c>
      <c r="L41" s="23">
        <v>217.2</v>
      </c>
      <c r="M41" s="23">
        <v>1465.7</v>
      </c>
      <c r="N41" s="23">
        <v>421.7</v>
      </c>
      <c r="O41" s="23">
        <v>510.2</v>
      </c>
      <c r="P41" s="23">
        <v>1276.1</v>
      </c>
      <c r="Q41" s="23">
        <v>399.5</v>
      </c>
      <c r="R41" s="23">
        <v>682.3</v>
      </c>
      <c r="S41" s="23">
        <v>780.1</v>
      </c>
      <c r="T41" s="23">
        <v>328.8</v>
      </c>
      <c r="U41" s="23">
        <v>2006.4</v>
      </c>
      <c r="V41" s="23">
        <v>1338.6</v>
      </c>
      <c r="W41" s="23">
        <v>3882.6</v>
      </c>
      <c r="X41" s="23">
        <v>737.4</v>
      </c>
      <c r="Y41" s="23">
        <v>6452</v>
      </c>
      <c r="Z41" s="23">
        <v>2688.3</v>
      </c>
      <c r="AA41" s="23">
        <v>14364.1</v>
      </c>
      <c r="AB41" s="23">
        <v>1501.7</v>
      </c>
      <c r="AC41" s="23">
        <v>1098.4</v>
      </c>
      <c r="AD41" s="23">
        <v>2092.8</v>
      </c>
      <c r="AE41" s="23">
        <v>1435.5893847288482</v>
      </c>
      <c r="AF41" s="23">
        <v>0</v>
      </c>
      <c r="AG41" s="24">
        <f t="shared" si="0"/>
        <v>47629.189384728845</v>
      </c>
      <c r="AH41" s="23"/>
      <c r="AI41" s="23"/>
      <c r="AJ41" s="23"/>
      <c r="AK41" s="23"/>
      <c r="AL41" s="23"/>
      <c r="AM41" s="23"/>
      <c r="AN41" s="23"/>
      <c r="AO41" s="23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</row>
    <row r="42" spans="1:41" ht="12.75">
      <c r="A42" s="31" t="s">
        <v>50</v>
      </c>
      <c r="B42" s="32" t="s">
        <v>13</v>
      </c>
      <c r="C42" s="24">
        <f>SUM(C40:C41)</f>
        <v>2178.4992226326312</v>
      </c>
      <c r="D42" s="24">
        <f aca="true" t="shared" si="7" ref="D42:AF42">SUM(D40:D41)</f>
        <v>60.40094695457824</v>
      </c>
      <c r="E42" s="24">
        <f t="shared" si="7"/>
        <v>0</v>
      </c>
      <c r="F42" s="24">
        <f t="shared" si="7"/>
        <v>311.30875037090044</v>
      </c>
      <c r="G42" s="24">
        <f t="shared" si="7"/>
        <v>6211.560363454518</v>
      </c>
      <c r="H42" s="24">
        <f t="shared" si="7"/>
        <v>1861.431887414868</v>
      </c>
      <c r="I42" s="24">
        <f t="shared" si="7"/>
        <v>83.39459748110852</v>
      </c>
      <c r="J42" s="24">
        <f t="shared" si="7"/>
        <v>833.1919577457353</v>
      </c>
      <c r="K42" s="24">
        <f t="shared" si="7"/>
        <v>3447.502698522928</v>
      </c>
      <c r="L42" s="24">
        <f t="shared" si="7"/>
        <v>2137.791434909107</v>
      </c>
      <c r="M42" s="24">
        <f t="shared" si="7"/>
        <v>9116.636551789807</v>
      </c>
      <c r="N42" s="24">
        <f t="shared" si="7"/>
        <v>1920.81283631497</v>
      </c>
      <c r="O42" s="24">
        <f t="shared" si="7"/>
        <v>2343.235258938592</v>
      </c>
      <c r="P42" s="24">
        <f t="shared" si="7"/>
        <v>7032.5480670456855</v>
      </c>
      <c r="Q42" s="24">
        <f t="shared" si="7"/>
        <v>2951.0023043001374</v>
      </c>
      <c r="R42" s="24">
        <f t="shared" si="7"/>
        <v>3269.8321218558076</v>
      </c>
      <c r="S42" s="24">
        <f t="shared" si="7"/>
        <v>3695.4296323778462</v>
      </c>
      <c r="T42" s="24">
        <f t="shared" si="7"/>
        <v>1372.1231699610798</v>
      </c>
      <c r="U42" s="24">
        <f t="shared" si="7"/>
        <v>5353.029427915086</v>
      </c>
      <c r="V42" s="24">
        <f t="shared" si="7"/>
        <v>13027.04967357471</v>
      </c>
      <c r="W42" s="24">
        <f t="shared" si="7"/>
        <v>35461.62944768022</v>
      </c>
      <c r="X42" s="24">
        <f t="shared" si="7"/>
        <v>4353.633014940966</v>
      </c>
      <c r="Y42" s="24">
        <f t="shared" si="7"/>
        <v>22732.981396999952</v>
      </c>
      <c r="Z42" s="24">
        <f t="shared" si="7"/>
        <v>15923.991800482956</v>
      </c>
      <c r="AA42" s="24">
        <f t="shared" si="7"/>
        <v>60794.63160571117</v>
      </c>
      <c r="AB42" s="24">
        <f t="shared" si="7"/>
        <v>19724.6179081491</v>
      </c>
      <c r="AC42" s="24">
        <f t="shared" si="7"/>
        <v>17634.706114541244</v>
      </c>
      <c r="AD42" s="24">
        <f t="shared" si="7"/>
        <v>18748.027559902523</v>
      </c>
      <c r="AE42" s="24">
        <f t="shared" si="7"/>
        <v>6614.475366781987</v>
      </c>
      <c r="AF42" s="24">
        <f t="shared" si="7"/>
        <v>644.2</v>
      </c>
      <c r="AG42" s="24">
        <f t="shared" si="0"/>
        <v>269839.67511875025</v>
      </c>
      <c r="AH42" s="23"/>
      <c r="AI42" s="23"/>
      <c r="AJ42" s="23"/>
      <c r="AK42" s="23"/>
      <c r="AL42" s="23"/>
      <c r="AM42" s="23"/>
      <c r="AN42" s="23"/>
      <c r="AO42" s="23"/>
    </row>
    <row r="43" spans="1:41" ht="12.75">
      <c r="A43" s="31" t="s">
        <v>2</v>
      </c>
      <c r="B43" s="32" t="s">
        <v>38</v>
      </c>
      <c r="C43" s="24">
        <f aca="true" t="shared" si="8" ref="C43:AF43">C35+C42</f>
        <v>6370.699805702428</v>
      </c>
      <c r="D43" s="24">
        <f t="shared" si="8"/>
        <v>142.5</v>
      </c>
      <c r="E43" s="24">
        <f t="shared" si="8"/>
        <v>0</v>
      </c>
      <c r="F43" s="24">
        <f t="shared" si="8"/>
        <v>696.8999999229404</v>
      </c>
      <c r="G43" s="24">
        <f t="shared" si="8"/>
        <v>26865.693685086953</v>
      </c>
      <c r="H43" s="24">
        <f t="shared" si="8"/>
        <v>6680.5986885752645</v>
      </c>
      <c r="I43" s="24">
        <f t="shared" si="8"/>
        <v>251.49999993226518</v>
      </c>
      <c r="J43" s="24">
        <f t="shared" si="8"/>
        <v>2987.6989065097973</v>
      </c>
      <c r="K43" s="24">
        <f t="shared" si="8"/>
        <v>9901.698650961944</v>
      </c>
      <c r="L43" s="24">
        <f t="shared" si="8"/>
        <v>24006.79999999999</v>
      </c>
      <c r="M43" s="24">
        <f t="shared" si="8"/>
        <v>32456.200000000004</v>
      </c>
      <c r="N43" s="24">
        <f t="shared" si="8"/>
        <v>5735.999451589647</v>
      </c>
      <c r="O43" s="24">
        <f t="shared" si="8"/>
        <v>6684.600000000001</v>
      </c>
      <c r="P43" s="24">
        <f t="shared" si="8"/>
        <v>29632.2</v>
      </c>
      <c r="Q43" s="24">
        <f t="shared" si="8"/>
        <v>8797.325606912666</v>
      </c>
      <c r="R43" s="24">
        <f t="shared" si="8"/>
        <v>8825.899308999997</v>
      </c>
      <c r="S43" s="24">
        <f t="shared" si="8"/>
        <v>21338.7</v>
      </c>
      <c r="T43" s="24">
        <f t="shared" si="8"/>
        <v>5256.592441999988</v>
      </c>
      <c r="U43" s="24">
        <f t="shared" si="8"/>
        <v>10755.699999999997</v>
      </c>
      <c r="V43" s="24">
        <f t="shared" si="8"/>
        <v>42715.699148264044</v>
      </c>
      <c r="W43" s="24">
        <f t="shared" si="8"/>
        <v>75506.1</v>
      </c>
      <c r="X43" s="24">
        <f t="shared" si="8"/>
        <v>11298.900000000003</v>
      </c>
      <c r="Y43" s="24">
        <f t="shared" si="8"/>
        <v>57957.74134658849</v>
      </c>
      <c r="Z43" s="24">
        <f t="shared" si="8"/>
        <v>31755.197</v>
      </c>
      <c r="AA43" s="24">
        <f t="shared" si="8"/>
        <v>110150.91275803145</v>
      </c>
      <c r="AB43" s="24">
        <f t="shared" si="8"/>
        <v>26863.700000000004</v>
      </c>
      <c r="AC43" s="24">
        <f t="shared" si="8"/>
        <v>19910.900000000005</v>
      </c>
      <c r="AD43" s="24">
        <f t="shared" si="8"/>
        <v>30704.399999999994</v>
      </c>
      <c r="AE43" s="24">
        <f t="shared" si="8"/>
        <v>14872.080000000002</v>
      </c>
      <c r="AF43" s="24">
        <f t="shared" si="8"/>
        <v>644.2</v>
      </c>
      <c r="AG43" s="24">
        <f t="shared" si="0"/>
        <v>629767.1367990779</v>
      </c>
      <c r="AH43" s="23"/>
      <c r="AI43" s="23"/>
      <c r="AJ43" s="23"/>
      <c r="AK43" s="23"/>
      <c r="AL43" s="23"/>
      <c r="AM43" s="23"/>
      <c r="AN43" s="23"/>
      <c r="AO43" s="23"/>
    </row>
    <row r="44" spans="1:41" ht="12.75">
      <c r="A44" s="34"/>
      <c r="B44" s="40" t="s">
        <v>51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</row>
    <row r="45" spans="1:41" ht="12.75">
      <c r="A45" s="31"/>
      <c r="B45" s="32" t="s">
        <v>52</v>
      </c>
      <c r="C45" s="26">
        <v>83.527125</v>
      </c>
      <c r="D45" s="26">
        <v>0.612125</v>
      </c>
      <c r="E45" s="26">
        <v>0</v>
      </c>
      <c r="F45" s="26">
        <v>3.165125</v>
      </c>
      <c r="G45" s="26">
        <v>97.033375</v>
      </c>
      <c r="H45" s="26">
        <v>40.82725</v>
      </c>
      <c r="I45" s="26">
        <v>1.857375</v>
      </c>
      <c r="J45" s="26">
        <v>14.129125</v>
      </c>
      <c r="K45" s="26">
        <v>46.79025</v>
      </c>
      <c r="L45" s="26">
        <v>5.903750014486633</v>
      </c>
      <c r="M45" s="26">
        <v>69.83475</v>
      </c>
      <c r="N45" s="26">
        <v>25.710875</v>
      </c>
      <c r="O45" s="26">
        <v>31.19875</v>
      </c>
      <c r="P45" s="26">
        <v>103.18325</v>
      </c>
      <c r="Q45" s="26">
        <v>40.362625</v>
      </c>
      <c r="R45" s="26">
        <v>44.806875</v>
      </c>
      <c r="S45" s="26">
        <v>56.3425</v>
      </c>
      <c r="T45" s="26">
        <v>28.1855</v>
      </c>
      <c r="U45" s="26">
        <v>24.14275</v>
      </c>
      <c r="V45" s="26">
        <v>238.790125</v>
      </c>
      <c r="W45" s="26">
        <v>596.0302499999999</v>
      </c>
      <c r="X45" s="26">
        <v>149.61825</v>
      </c>
      <c r="Y45" s="26">
        <v>290.902</v>
      </c>
      <c r="Z45" s="26">
        <v>138.90675</v>
      </c>
      <c r="AA45" s="26">
        <v>677.671875</v>
      </c>
      <c r="AB45" s="26">
        <v>418.813</v>
      </c>
      <c r="AC45" s="26">
        <v>339.990875</v>
      </c>
      <c r="AD45" s="26">
        <v>464.225</v>
      </c>
      <c r="AE45" s="26">
        <v>158.235375</v>
      </c>
      <c r="AF45" s="26">
        <v>67.0915</v>
      </c>
      <c r="AG45" s="27">
        <f>SUM(C45:AF45)</f>
        <v>4257.888375014487</v>
      </c>
      <c r="AH45" s="23"/>
      <c r="AI45" s="23"/>
      <c r="AJ45" s="23"/>
      <c r="AK45" s="23"/>
      <c r="AL45" s="23"/>
      <c r="AM45" s="23"/>
      <c r="AN45" s="23"/>
      <c r="AO45" s="23"/>
    </row>
    <row r="46" spans="1:41" ht="12.75">
      <c r="A46" s="31" t="s">
        <v>15</v>
      </c>
      <c r="B46" s="32" t="s">
        <v>14</v>
      </c>
      <c r="C46" s="23">
        <v>716.4991099618326</v>
      </c>
      <c r="D46" s="23">
        <v>-2.124573255867002</v>
      </c>
      <c r="E46" s="23">
        <v>0</v>
      </c>
      <c r="F46" s="23">
        <v>61.402220699459946</v>
      </c>
      <c r="G46" s="23">
        <v>1208.9491180182506</v>
      </c>
      <c r="H46" s="23">
        <v>240.07809871975968</v>
      </c>
      <c r="I46" s="23">
        <v>10.85507628337205</v>
      </c>
      <c r="J46" s="23">
        <v>162.12306802055497</v>
      </c>
      <c r="K46" s="23">
        <v>853.0012908443027</v>
      </c>
      <c r="L46" s="23">
        <v>264.98605982101117</v>
      </c>
      <c r="M46" s="23">
        <v>1686.3626547634722</v>
      </c>
      <c r="N46" s="23">
        <v>287.4112656012632</v>
      </c>
      <c r="O46" s="23">
        <v>385.1872369575319</v>
      </c>
      <c r="P46" s="23">
        <v>1019.7274340713136</v>
      </c>
      <c r="Q46" s="23">
        <v>320.0649910038869</v>
      </c>
      <c r="R46" s="23">
        <v>397.4100507228117</v>
      </c>
      <c r="S46" s="23">
        <v>678.466062369749</v>
      </c>
      <c r="T46" s="23">
        <v>251.95761974243413</v>
      </c>
      <c r="U46" s="23">
        <v>1227.822229510111</v>
      </c>
      <c r="V46" s="23">
        <v>1825.0614919007794</v>
      </c>
      <c r="W46" s="23">
        <v>5126.844059329191</v>
      </c>
      <c r="X46" s="23">
        <v>786.6808364963232</v>
      </c>
      <c r="Y46" s="23">
        <v>8871.704163879269</v>
      </c>
      <c r="Z46" s="23">
        <v>2084.6163900834854</v>
      </c>
      <c r="AA46" s="23">
        <v>23909.327053715206</v>
      </c>
      <c r="AB46" s="23">
        <v>1991.4049586776857</v>
      </c>
      <c r="AC46" s="23">
        <v>618.1130633306761</v>
      </c>
      <c r="AD46" s="23">
        <v>2059.1321641342747</v>
      </c>
      <c r="AE46" s="23">
        <v>1743.25119490597</v>
      </c>
      <c r="AF46" s="23">
        <v>0</v>
      </c>
      <c r="AG46" s="24">
        <f>SUM(C46:AF46)</f>
        <v>58786.31439030811</v>
      </c>
      <c r="AH46" s="23"/>
      <c r="AI46" s="23"/>
      <c r="AJ46" s="23"/>
      <c r="AK46" s="23"/>
      <c r="AL46" s="23"/>
      <c r="AM46" s="23"/>
      <c r="AN46" s="23"/>
      <c r="AO46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41" ht="12.75">
      <c r="A1" s="9"/>
      <c r="B1" s="9"/>
      <c r="C1" s="42" t="s">
        <v>99</v>
      </c>
      <c r="D1" s="42" t="s">
        <v>101</v>
      </c>
      <c r="E1" s="42" t="s">
        <v>103</v>
      </c>
      <c r="F1" s="42" t="s">
        <v>105</v>
      </c>
      <c r="G1" s="42" t="s">
        <v>107</v>
      </c>
      <c r="H1" s="42" t="s">
        <v>109</v>
      </c>
      <c r="I1" s="42" t="s">
        <v>111</v>
      </c>
      <c r="J1" s="42" t="s">
        <v>112</v>
      </c>
      <c r="K1" s="42" t="s">
        <v>114</v>
      </c>
      <c r="L1" s="42" t="s">
        <v>116</v>
      </c>
      <c r="M1" s="42" t="s">
        <v>117</v>
      </c>
      <c r="N1" s="42" t="s">
        <v>118</v>
      </c>
      <c r="O1" s="42" t="s">
        <v>119</v>
      </c>
      <c r="P1" s="42" t="s">
        <v>120</v>
      </c>
      <c r="Q1" s="42" t="s">
        <v>122</v>
      </c>
      <c r="R1" s="42" t="s">
        <v>123</v>
      </c>
      <c r="S1" s="42" t="s">
        <v>125</v>
      </c>
      <c r="T1" s="42" t="s">
        <v>127</v>
      </c>
      <c r="U1" s="42" t="s">
        <v>129</v>
      </c>
      <c r="V1" s="42" t="s">
        <v>130</v>
      </c>
      <c r="W1" s="42" t="s">
        <v>131</v>
      </c>
      <c r="X1" s="42" t="s">
        <v>133</v>
      </c>
      <c r="Y1" s="42" t="s">
        <v>134</v>
      </c>
      <c r="Z1" s="42" t="s">
        <v>136</v>
      </c>
      <c r="AA1" s="42" t="s">
        <v>138</v>
      </c>
      <c r="AB1" s="42" t="s">
        <v>140</v>
      </c>
      <c r="AC1" s="42" t="s">
        <v>141</v>
      </c>
      <c r="AD1" s="42" t="s">
        <v>142</v>
      </c>
      <c r="AE1" s="42" t="s">
        <v>143</v>
      </c>
      <c r="AF1" s="42" t="s">
        <v>145</v>
      </c>
      <c r="AG1" s="11" t="s">
        <v>5</v>
      </c>
      <c r="AH1" s="11" t="s">
        <v>19</v>
      </c>
      <c r="AI1" s="11" t="s">
        <v>21</v>
      </c>
      <c r="AJ1" s="11" t="s">
        <v>23</v>
      </c>
      <c r="AK1" s="11" t="s">
        <v>15</v>
      </c>
      <c r="AL1" s="11" t="s">
        <v>16</v>
      </c>
      <c r="AM1" s="11" t="s">
        <v>43</v>
      </c>
      <c r="AN1" s="11" t="s">
        <v>44</v>
      </c>
      <c r="AO1" s="12" t="s">
        <v>4</v>
      </c>
    </row>
    <row r="2" spans="1:41" ht="105">
      <c r="A2" s="13"/>
      <c r="B2" s="13"/>
      <c r="C2" s="16" t="s">
        <v>146</v>
      </c>
      <c r="D2" s="16" t="s">
        <v>102</v>
      </c>
      <c r="E2" s="16" t="s">
        <v>147</v>
      </c>
      <c r="F2" s="16" t="s">
        <v>148</v>
      </c>
      <c r="G2" s="16" t="s">
        <v>149</v>
      </c>
      <c r="H2" s="16" t="s">
        <v>150</v>
      </c>
      <c r="I2" s="16" t="s">
        <v>162</v>
      </c>
      <c r="J2" s="16" t="s">
        <v>151</v>
      </c>
      <c r="K2" s="16" t="s">
        <v>152</v>
      </c>
      <c r="L2" s="16" t="s">
        <v>81</v>
      </c>
      <c r="M2" s="16" t="s">
        <v>153</v>
      </c>
      <c r="N2" s="16" t="s">
        <v>82</v>
      </c>
      <c r="O2" s="16" t="s">
        <v>83</v>
      </c>
      <c r="P2" s="16" t="s">
        <v>154</v>
      </c>
      <c r="Q2" s="16" t="s">
        <v>84</v>
      </c>
      <c r="R2" s="16" t="s">
        <v>155</v>
      </c>
      <c r="S2" s="16" t="s">
        <v>156</v>
      </c>
      <c r="T2" s="16" t="s">
        <v>157</v>
      </c>
      <c r="U2" s="16" t="s">
        <v>158</v>
      </c>
      <c r="V2" s="16" t="s">
        <v>77</v>
      </c>
      <c r="W2" s="16" t="s">
        <v>159</v>
      </c>
      <c r="X2" s="16" t="s">
        <v>0</v>
      </c>
      <c r="Y2" s="16" t="s">
        <v>135</v>
      </c>
      <c r="Z2" s="16" t="s">
        <v>160</v>
      </c>
      <c r="AA2" s="16" t="s">
        <v>139</v>
      </c>
      <c r="AB2" s="16" t="s">
        <v>85</v>
      </c>
      <c r="AC2" s="16" t="s">
        <v>1</v>
      </c>
      <c r="AD2" s="16" t="s">
        <v>79</v>
      </c>
      <c r="AE2" s="16" t="s">
        <v>161</v>
      </c>
      <c r="AF2" s="16" t="s">
        <v>86</v>
      </c>
      <c r="AG2" s="14" t="s">
        <v>17</v>
      </c>
      <c r="AH2" s="14" t="s">
        <v>20</v>
      </c>
      <c r="AI2" s="14" t="s">
        <v>22</v>
      </c>
      <c r="AJ2" s="14" t="s">
        <v>24</v>
      </c>
      <c r="AK2" s="14" t="s">
        <v>14</v>
      </c>
      <c r="AL2" s="14" t="s">
        <v>18</v>
      </c>
      <c r="AM2" s="14" t="s">
        <v>45</v>
      </c>
      <c r="AN2" s="14" t="s">
        <v>56</v>
      </c>
      <c r="AO2" s="38" t="s">
        <v>171</v>
      </c>
    </row>
    <row r="3" spans="1:41" ht="12.75">
      <c r="A3" s="15" t="s">
        <v>99</v>
      </c>
      <c r="B3" s="18" t="s">
        <v>100</v>
      </c>
      <c r="C3" s="9">
        <v>-0.07184195320514386</v>
      </c>
      <c r="D3" s="9">
        <v>0</v>
      </c>
      <c r="E3" s="9">
        <v>0</v>
      </c>
      <c r="F3" s="9">
        <v>0</v>
      </c>
      <c r="G3" s="9">
        <v>-31.536066235554927</v>
      </c>
      <c r="H3" s="9">
        <v>1.0922543451911757</v>
      </c>
      <c r="I3" s="9">
        <v>0</v>
      </c>
      <c r="J3" s="9">
        <v>0.14112135529995326</v>
      </c>
      <c r="K3" s="9">
        <v>0.0732804622476149</v>
      </c>
      <c r="L3" s="9">
        <v>1.520357139559502E-05</v>
      </c>
      <c r="M3" s="9">
        <v>1.0302709942012538</v>
      </c>
      <c r="N3" s="9">
        <v>0.020740026008064898</v>
      </c>
      <c r="O3" s="9">
        <v>0.003929381870406636</v>
      </c>
      <c r="P3" s="9">
        <v>0</v>
      </c>
      <c r="Q3" s="9">
        <v>0</v>
      </c>
      <c r="R3" s="9">
        <v>0</v>
      </c>
      <c r="S3" s="9">
        <v>0.0017859915555632246</v>
      </c>
      <c r="T3" s="9">
        <v>0.31695141067547705</v>
      </c>
      <c r="U3" s="9">
        <v>0.001840758832041399</v>
      </c>
      <c r="V3" s="9">
        <v>0.0026673009023019875</v>
      </c>
      <c r="W3" s="9">
        <v>-12.324558176656916</v>
      </c>
      <c r="X3" s="9">
        <v>2.084079517451252</v>
      </c>
      <c r="Y3" s="9">
        <v>0.000546080213395966</v>
      </c>
      <c r="Z3" s="9">
        <v>0</v>
      </c>
      <c r="AA3" s="9">
        <v>0.050360930796680664</v>
      </c>
      <c r="AB3" s="9">
        <v>0.004540065969982285</v>
      </c>
      <c r="AC3" s="9">
        <v>0.005623590089362732</v>
      </c>
      <c r="AD3" s="9">
        <v>0.2169556152392945</v>
      </c>
      <c r="AE3" s="9">
        <v>0.03449721813519544</v>
      </c>
      <c r="AF3" s="9">
        <v>0</v>
      </c>
      <c r="AG3" s="10">
        <f aca="true" t="shared" si="0" ref="AG3:AG32">SUM(C3:AF3)</f>
        <v>-38.85100611716658</v>
      </c>
      <c r="AH3" s="9">
        <v>22.648534188324092</v>
      </c>
      <c r="AI3" s="9">
        <v>0</v>
      </c>
      <c r="AJ3" s="9">
        <v>0</v>
      </c>
      <c r="AK3" s="9">
        <v>0.27215552280595257</v>
      </c>
      <c r="AL3" s="9">
        <v>-69.29799954462138</v>
      </c>
      <c r="AM3" s="9">
        <v>5.475115949860001</v>
      </c>
      <c r="AN3" s="9">
        <v>0.15320000079791818</v>
      </c>
      <c r="AO3" s="10">
        <f>SUM(AG3:AN3)</f>
        <v>-79.59999999999998</v>
      </c>
    </row>
    <row r="4" spans="1:41" ht="12.75">
      <c r="A4" s="15" t="s">
        <v>101</v>
      </c>
      <c r="B4" s="18" t="s">
        <v>102</v>
      </c>
      <c r="C4" s="9">
        <v>0</v>
      </c>
      <c r="D4" s="9">
        <v>0</v>
      </c>
      <c r="E4" s="9">
        <v>0</v>
      </c>
      <c r="F4" s="9">
        <v>0</v>
      </c>
      <c r="G4" s="9">
        <v>0.4622337637702424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0.0001474513613904491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0.30907811572653543</v>
      </c>
      <c r="X4" s="9">
        <v>0.31251429785261825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0.0007983723406617753</v>
      </c>
      <c r="AF4" s="9">
        <v>0</v>
      </c>
      <c r="AG4" s="10">
        <f t="shared" si="0"/>
        <v>1.0847720010514483</v>
      </c>
      <c r="AH4" s="9">
        <v>2.239972061170615</v>
      </c>
      <c r="AI4" s="9">
        <v>0</v>
      </c>
      <c r="AJ4" s="9">
        <v>0</v>
      </c>
      <c r="AK4" s="9">
        <v>0</v>
      </c>
      <c r="AL4" s="9">
        <v>0.015306383497376426</v>
      </c>
      <c r="AM4" s="9">
        <v>0.528156646231703</v>
      </c>
      <c r="AN4" s="9">
        <v>0.03179290804885668</v>
      </c>
      <c r="AO4" s="10">
        <f aca="true" t="shared" si="1" ref="AO4:AO33">SUM(AG4:AN4)</f>
        <v>3.8999999999999995</v>
      </c>
    </row>
    <row r="5" spans="1:41" ht="12.75">
      <c r="A5" s="15" t="s">
        <v>103</v>
      </c>
      <c r="B5" s="18" t="s">
        <v>104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10">
        <f t="shared" si="0"/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10">
        <f t="shared" si="1"/>
        <v>0</v>
      </c>
    </row>
    <row r="6" spans="1:41" ht="12.75">
      <c r="A6" s="15" t="s">
        <v>105</v>
      </c>
      <c r="B6" s="18" t="s">
        <v>106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10">
        <f t="shared" si="0"/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10">
        <f t="shared" si="1"/>
        <v>0</v>
      </c>
    </row>
    <row r="7" spans="1:41" ht="12.75">
      <c r="A7" s="15" t="s">
        <v>107</v>
      </c>
      <c r="B7" s="18" t="s">
        <v>108</v>
      </c>
      <c r="C7" s="9">
        <v>0.11446452258120954</v>
      </c>
      <c r="D7" s="9">
        <v>0.00029653108273534684</v>
      </c>
      <c r="E7" s="9">
        <v>0</v>
      </c>
      <c r="F7" s="9">
        <v>0</v>
      </c>
      <c r="G7" s="9">
        <v>10.176053834304476</v>
      </c>
      <c r="H7" s="9">
        <v>0.003795171479160229</v>
      </c>
      <c r="I7" s="9">
        <v>8.75621233715668E-07</v>
      </c>
      <c r="J7" s="9">
        <v>0.002133739528508192</v>
      </c>
      <c r="K7" s="9">
        <v>0.10172561759754702</v>
      </c>
      <c r="L7" s="9">
        <v>0.00010693872674995958</v>
      </c>
      <c r="M7" s="9">
        <v>-5.267259107220862</v>
      </c>
      <c r="N7" s="9">
        <v>0.004290390388542438</v>
      </c>
      <c r="O7" s="9">
        <v>0.0038058080440420594</v>
      </c>
      <c r="P7" s="9">
        <v>0</v>
      </c>
      <c r="Q7" s="9">
        <v>0</v>
      </c>
      <c r="R7" s="9">
        <v>0</v>
      </c>
      <c r="S7" s="9">
        <v>0.003084340518896822</v>
      </c>
      <c r="T7" s="9">
        <v>0.005717906030236757</v>
      </c>
      <c r="U7" s="9">
        <v>0.0007400418765335627</v>
      </c>
      <c r="V7" s="9">
        <v>3.343929012958975</v>
      </c>
      <c r="W7" s="9">
        <v>54.37167303102148</v>
      </c>
      <c r="X7" s="9">
        <v>294.47520332028273</v>
      </c>
      <c r="Y7" s="9">
        <v>0.718734234054965</v>
      </c>
      <c r="Z7" s="9">
        <v>7.763621945221231E-07</v>
      </c>
      <c r="AA7" s="9">
        <v>6.414283796017048</v>
      </c>
      <c r="AB7" s="9">
        <v>6.624395989568705</v>
      </c>
      <c r="AC7" s="9">
        <v>0.4561483910218019</v>
      </c>
      <c r="AD7" s="9">
        <v>11.1453127472769</v>
      </c>
      <c r="AE7" s="9">
        <v>14.954036570623712</v>
      </c>
      <c r="AF7" s="9">
        <v>0</v>
      </c>
      <c r="AG7" s="10">
        <f t="shared" si="0"/>
        <v>397.65267447974753</v>
      </c>
      <c r="AH7" s="9">
        <v>2281.112334993722</v>
      </c>
      <c r="AI7" s="9">
        <v>0</v>
      </c>
      <c r="AJ7" s="9">
        <v>0</v>
      </c>
      <c r="AK7" s="9">
        <v>0</v>
      </c>
      <c r="AL7" s="9">
        <v>-39.57533324161537</v>
      </c>
      <c r="AM7" s="9">
        <v>21.16459088025186</v>
      </c>
      <c r="AN7" s="9">
        <v>-253.15426711210574</v>
      </c>
      <c r="AO7" s="10">
        <f t="shared" si="1"/>
        <v>2407.2000000000007</v>
      </c>
    </row>
    <row r="8" spans="1:41" ht="12.75">
      <c r="A8" s="15" t="s">
        <v>109</v>
      </c>
      <c r="B8" s="18" t="s">
        <v>110</v>
      </c>
      <c r="C8" s="9">
        <v>0</v>
      </c>
      <c r="D8" s="9">
        <v>0.02982999544928761</v>
      </c>
      <c r="E8" s="9">
        <v>0</v>
      </c>
      <c r="F8" s="9">
        <v>0.007132550250226128</v>
      </c>
      <c r="G8" s="9">
        <v>0.6065563342197715</v>
      </c>
      <c r="H8" s="9">
        <v>38.33987196515115</v>
      </c>
      <c r="I8" s="9">
        <v>0.035276690320536694</v>
      </c>
      <c r="J8" s="9">
        <v>0.13181101871797274</v>
      </c>
      <c r="K8" s="9">
        <v>0.1253558369902088</v>
      </c>
      <c r="L8" s="9">
        <v>0.031650615286221984</v>
      </c>
      <c r="M8" s="9">
        <v>0.7999303600849405</v>
      </c>
      <c r="N8" s="9">
        <v>0.5280818987762187</v>
      </c>
      <c r="O8" s="9">
        <v>0.6795407147734271</v>
      </c>
      <c r="P8" s="9">
        <v>0.19490976304493807</v>
      </c>
      <c r="Q8" s="9">
        <v>0.06435738981332487</v>
      </c>
      <c r="R8" s="9">
        <v>0.02701521648283512</v>
      </c>
      <c r="S8" s="9">
        <v>0.671894520718926</v>
      </c>
      <c r="T8" s="9">
        <v>3.3926302019552024</v>
      </c>
      <c r="U8" s="9">
        <v>0.08810617066647329</v>
      </c>
      <c r="V8" s="9">
        <v>2.2775551105491023</v>
      </c>
      <c r="W8" s="9">
        <v>14.53323147311054</v>
      </c>
      <c r="X8" s="9">
        <v>0.41724137080328605</v>
      </c>
      <c r="Y8" s="9">
        <v>1.5182233776226137</v>
      </c>
      <c r="Z8" s="9">
        <v>0</v>
      </c>
      <c r="AA8" s="9">
        <v>0.3911358518254711</v>
      </c>
      <c r="AB8" s="9">
        <v>0.8728699244785898</v>
      </c>
      <c r="AC8" s="9">
        <v>0.06571048703653531</v>
      </c>
      <c r="AD8" s="9">
        <v>1.2944284868109721</v>
      </c>
      <c r="AE8" s="9">
        <v>3.242560680024673</v>
      </c>
      <c r="AF8" s="9">
        <v>0</v>
      </c>
      <c r="AG8" s="10">
        <f t="shared" si="0"/>
        <v>70.36690800496345</v>
      </c>
      <c r="AH8" s="9">
        <v>112.45390064190822</v>
      </c>
      <c r="AI8" s="9">
        <v>0</v>
      </c>
      <c r="AJ8" s="9">
        <v>0</v>
      </c>
      <c r="AK8" s="9">
        <v>0</v>
      </c>
      <c r="AL8" s="9">
        <v>2.015675852190383</v>
      </c>
      <c r="AM8" s="9">
        <v>100.64446227961093</v>
      </c>
      <c r="AN8" s="9">
        <v>14.719053221327048</v>
      </c>
      <c r="AO8" s="10">
        <f t="shared" si="1"/>
        <v>300.20000000000005</v>
      </c>
    </row>
    <row r="9" spans="1:41" ht="12.75">
      <c r="A9" s="15" t="s">
        <v>111</v>
      </c>
      <c r="B9" s="18" t="s">
        <v>70</v>
      </c>
      <c r="C9" s="9">
        <v>0</v>
      </c>
      <c r="D9" s="9">
        <v>0</v>
      </c>
      <c r="E9" s="9">
        <v>0</v>
      </c>
      <c r="F9" s="9">
        <v>0</v>
      </c>
      <c r="G9" s="9">
        <v>0.18652690567639826</v>
      </c>
      <c r="H9" s="9">
        <v>0.26514355751179264</v>
      </c>
      <c r="I9" s="9">
        <v>0.5565398851693161</v>
      </c>
      <c r="J9" s="9">
        <v>0.0029961683044024776</v>
      </c>
      <c r="K9" s="9">
        <v>0.023441199771004624</v>
      </c>
      <c r="L9" s="9">
        <v>0.0015042203788053366</v>
      </c>
      <c r="M9" s="9">
        <v>0.1673145433631992</v>
      </c>
      <c r="N9" s="9">
        <v>0.05007448715542723</v>
      </c>
      <c r="O9" s="9">
        <v>0.024052554292881372</v>
      </c>
      <c r="P9" s="9">
        <v>0</v>
      </c>
      <c r="Q9" s="9">
        <v>0</v>
      </c>
      <c r="R9" s="9">
        <v>0.002866985652373703</v>
      </c>
      <c r="S9" s="9">
        <v>0.02163943334445584</v>
      </c>
      <c r="T9" s="9">
        <v>0.32766316195128825</v>
      </c>
      <c r="U9" s="9">
        <v>0.006909521005971151</v>
      </c>
      <c r="V9" s="9">
        <v>0.9713592836763101</v>
      </c>
      <c r="W9" s="9">
        <v>3.3852062088347887</v>
      </c>
      <c r="X9" s="9">
        <v>0.0010492468458196912</v>
      </c>
      <c r="Y9" s="9">
        <v>0.10895199560007705</v>
      </c>
      <c r="Z9" s="9">
        <v>0</v>
      </c>
      <c r="AA9" s="9">
        <v>0.002686376196245074</v>
      </c>
      <c r="AB9" s="9">
        <v>0.3930762168302087</v>
      </c>
      <c r="AC9" s="9">
        <v>0</v>
      </c>
      <c r="AD9" s="9">
        <v>0</v>
      </c>
      <c r="AE9" s="9">
        <v>0.12761112043094971</v>
      </c>
      <c r="AF9" s="9">
        <v>0</v>
      </c>
      <c r="AG9" s="10">
        <f t="shared" si="0"/>
        <v>6.626613071991716</v>
      </c>
      <c r="AH9" s="9">
        <v>20.307736335476974</v>
      </c>
      <c r="AI9" s="9">
        <v>0</v>
      </c>
      <c r="AJ9" s="9">
        <v>0</v>
      </c>
      <c r="AK9" s="9">
        <v>0</v>
      </c>
      <c r="AL9" s="9">
        <v>0.6317659987679897</v>
      </c>
      <c r="AM9" s="9">
        <v>18.50712232433297</v>
      </c>
      <c r="AN9" s="9">
        <v>1.4267622694303883</v>
      </c>
      <c r="AO9" s="10">
        <f t="shared" si="1"/>
        <v>47.500000000000036</v>
      </c>
    </row>
    <row r="10" spans="1:41" ht="12.75">
      <c r="A10" s="15" t="s">
        <v>112</v>
      </c>
      <c r="B10" s="18" t="s">
        <v>113</v>
      </c>
      <c r="C10" s="9">
        <v>0</v>
      </c>
      <c r="D10" s="9">
        <v>0</v>
      </c>
      <c r="E10" s="9">
        <v>0</v>
      </c>
      <c r="F10" s="9">
        <v>3.174437744287387E-05</v>
      </c>
      <c r="G10" s="9">
        <v>0.0003780093321614511</v>
      </c>
      <c r="H10" s="9">
        <v>0.007713603662573728</v>
      </c>
      <c r="I10" s="9">
        <v>8.68006502819769E-06</v>
      </c>
      <c r="J10" s="9">
        <v>4.602988442469076</v>
      </c>
      <c r="K10" s="9">
        <v>0.01044120475951833</v>
      </c>
      <c r="L10" s="9">
        <v>1.5047286857625009E-05</v>
      </c>
      <c r="M10" s="9">
        <v>0.0006109270775370703</v>
      </c>
      <c r="N10" s="9">
        <v>0.035234877181335895</v>
      </c>
      <c r="O10" s="9">
        <v>0.0016616375856023922</v>
      </c>
      <c r="P10" s="9">
        <v>0.0020095053450805036</v>
      </c>
      <c r="Q10" s="9">
        <v>2.3903637930463067E-05</v>
      </c>
      <c r="R10" s="9">
        <v>0</v>
      </c>
      <c r="S10" s="9">
        <v>0.03233141679418948</v>
      </c>
      <c r="T10" s="9">
        <v>0.6930700732302325</v>
      </c>
      <c r="U10" s="9">
        <v>3.3354288552248494E-05</v>
      </c>
      <c r="V10" s="9">
        <v>2.0505037931017127</v>
      </c>
      <c r="W10" s="9">
        <v>1.3177662261650775</v>
      </c>
      <c r="X10" s="9">
        <v>9.975064090364321E-05</v>
      </c>
      <c r="Y10" s="9">
        <v>0.011020147547986558</v>
      </c>
      <c r="Z10" s="9">
        <v>0</v>
      </c>
      <c r="AA10" s="9">
        <v>0.3595086138666796</v>
      </c>
      <c r="AB10" s="9">
        <v>0.062480202504834395</v>
      </c>
      <c r="AC10" s="9">
        <v>0.009066627081197149</v>
      </c>
      <c r="AD10" s="9">
        <v>0.0016970610932286474</v>
      </c>
      <c r="AE10" s="9">
        <v>0.008899802155600383</v>
      </c>
      <c r="AF10" s="9">
        <v>0</v>
      </c>
      <c r="AG10" s="10">
        <f t="shared" si="0"/>
        <v>9.20759465125034</v>
      </c>
      <c r="AH10" s="9">
        <v>0.13811401745727894</v>
      </c>
      <c r="AI10" s="9">
        <v>0</v>
      </c>
      <c r="AJ10" s="9">
        <v>0</v>
      </c>
      <c r="AK10" s="9">
        <v>0</v>
      </c>
      <c r="AL10" s="9">
        <v>0.08289254371094922</v>
      </c>
      <c r="AM10" s="9">
        <v>3.388338795464005</v>
      </c>
      <c r="AN10" s="9">
        <v>0.8830599921174297</v>
      </c>
      <c r="AO10" s="10">
        <f t="shared" si="1"/>
        <v>13.700000000000001</v>
      </c>
    </row>
    <row r="11" spans="1:41" ht="12.75">
      <c r="A11" s="15" t="s">
        <v>114</v>
      </c>
      <c r="B11" s="18" t="s">
        <v>115</v>
      </c>
      <c r="C11" s="9">
        <v>0</v>
      </c>
      <c r="D11" s="9">
        <v>4.5857249523701436E-05</v>
      </c>
      <c r="E11" s="9">
        <v>0</v>
      </c>
      <c r="F11" s="9">
        <v>7.230942532856635E-05</v>
      </c>
      <c r="G11" s="9">
        <v>0.021127706202096516</v>
      </c>
      <c r="H11" s="9">
        <v>0.010535255918928418</v>
      </c>
      <c r="I11" s="9">
        <v>6.37750530854886E-05</v>
      </c>
      <c r="J11" s="9">
        <v>0.0034721910472483727</v>
      </c>
      <c r="K11" s="9">
        <v>0.6771169437720924</v>
      </c>
      <c r="L11" s="9">
        <v>5.6704155516046334E-05</v>
      </c>
      <c r="M11" s="9">
        <v>0.053196876614244985</v>
      </c>
      <c r="N11" s="9">
        <v>0.019529119264614838</v>
      </c>
      <c r="O11" s="9">
        <v>0.00849143255355588</v>
      </c>
      <c r="P11" s="9">
        <v>0.0003260706879444606</v>
      </c>
      <c r="Q11" s="9">
        <v>0.022460950720173612</v>
      </c>
      <c r="R11" s="9">
        <v>0.013538117840478557</v>
      </c>
      <c r="S11" s="9">
        <v>0.007111007467710203</v>
      </c>
      <c r="T11" s="9">
        <v>0.017147306785517458</v>
      </c>
      <c r="U11" s="9">
        <v>0.0008066881057693368</v>
      </c>
      <c r="V11" s="9">
        <v>0.0030637617170082812</v>
      </c>
      <c r="W11" s="9">
        <v>0.1761076866026612</v>
      </c>
      <c r="X11" s="9">
        <v>0.0006332277423799437</v>
      </c>
      <c r="Y11" s="9">
        <v>0.024467357267770946</v>
      </c>
      <c r="Z11" s="9">
        <v>0.013956244151359641</v>
      </c>
      <c r="AA11" s="9">
        <v>0.18783370452628695</v>
      </c>
      <c r="AB11" s="9">
        <v>0.0329226642487709</v>
      </c>
      <c r="AC11" s="9">
        <v>0.009435054199747552</v>
      </c>
      <c r="AD11" s="9">
        <v>0.07290085230870896</v>
      </c>
      <c r="AE11" s="9">
        <v>0.025190199134695127</v>
      </c>
      <c r="AF11" s="9">
        <v>0</v>
      </c>
      <c r="AG11" s="10">
        <f t="shared" si="0"/>
        <v>1.4016090647632187</v>
      </c>
      <c r="AH11" s="9">
        <v>0.09408714143154756</v>
      </c>
      <c r="AI11" s="9">
        <v>0</v>
      </c>
      <c r="AJ11" s="9">
        <v>0</v>
      </c>
      <c r="AK11" s="9">
        <v>0</v>
      </c>
      <c r="AL11" s="9">
        <v>0.019687054442140008</v>
      </c>
      <c r="AM11" s="9">
        <v>0.5939982471665255</v>
      </c>
      <c r="AN11" s="9">
        <v>0.09061849219656883</v>
      </c>
      <c r="AO11" s="10">
        <f t="shared" si="1"/>
        <v>2.2000000000000006</v>
      </c>
    </row>
    <row r="12" spans="1:41" ht="12.75">
      <c r="A12" s="15" t="s">
        <v>116</v>
      </c>
      <c r="B12" s="18" t="s">
        <v>71</v>
      </c>
      <c r="C12" s="9">
        <v>39.045091351585285</v>
      </c>
      <c r="D12" s="9">
        <v>0.0004629130137148818</v>
      </c>
      <c r="E12" s="9">
        <v>0</v>
      </c>
      <c r="F12" s="9">
        <v>0.40008129499690537</v>
      </c>
      <c r="G12" s="9">
        <v>21.707204063551302</v>
      </c>
      <c r="H12" s="9">
        <v>2.700486256176189</v>
      </c>
      <c r="I12" s="9">
        <v>0.10001246021454217</v>
      </c>
      <c r="J12" s="9">
        <v>4.302400637012036</v>
      </c>
      <c r="K12" s="9">
        <v>5.615208074237844</v>
      </c>
      <c r="L12" s="9">
        <v>4.0847524128200146</v>
      </c>
      <c r="M12" s="9">
        <v>3.113456619063804</v>
      </c>
      <c r="N12" s="9">
        <v>4.20038674435889</v>
      </c>
      <c r="O12" s="9">
        <v>10.430757877837985</v>
      </c>
      <c r="P12" s="9">
        <v>20.709652013342325</v>
      </c>
      <c r="Q12" s="9">
        <v>7.002938160505934</v>
      </c>
      <c r="R12" s="9">
        <v>8.900104788145498</v>
      </c>
      <c r="S12" s="9">
        <v>3.0014974816121396</v>
      </c>
      <c r="T12" s="9">
        <v>3.2046035776310373</v>
      </c>
      <c r="U12" s="9">
        <v>2.930927566458149</v>
      </c>
      <c r="V12" s="9">
        <v>140.50585958655566</v>
      </c>
      <c r="W12" s="9">
        <v>269.4619055881984</v>
      </c>
      <c r="X12" s="9">
        <v>9.600004725891887</v>
      </c>
      <c r="Y12" s="9">
        <v>1086.8477699587636</v>
      </c>
      <c r="Z12" s="9">
        <v>10.700012005419943</v>
      </c>
      <c r="AA12" s="9">
        <v>314.40116724553474</v>
      </c>
      <c r="AB12" s="9">
        <v>131.2095826951854</v>
      </c>
      <c r="AC12" s="9">
        <v>22.101598697892552</v>
      </c>
      <c r="AD12" s="9">
        <v>27.60440012184215</v>
      </c>
      <c r="AE12" s="9">
        <v>67.80074612689573</v>
      </c>
      <c r="AF12" s="9">
        <v>0</v>
      </c>
      <c r="AG12" s="10">
        <f t="shared" si="0"/>
        <v>2221.6830710447434</v>
      </c>
      <c r="AH12" s="9">
        <v>1839.3212443114312</v>
      </c>
      <c r="AI12" s="9">
        <v>0</v>
      </c>
      <c r="AJ12" s="9">
        <v>0</v>
      </c>
      <c r="AK12" s="9">
        <v>0</v>
      </c>
      <c r="AL12" s="9">
        <v>0.02516002667383827</v>
      </c>
      <c r="AM12" s="9">
        <v>0.27895246521425293</v>
      </c>
      <c r="AN12" s="9">
        <v>0.29157215193710145</v>
      </c>
      <c r="AO12" s="10">
        <f t="shared" si="1"/>
        <v>4061.6</v>
      </c>
    </row>
    <row r="13" spans="1:41" ht="12.75">
      <c r="A13" s="15" t="s">
        <v>117</v>
      </c>
      <c r="B13" s="18" t="s">
        <v>72</v>
      </c>
      <c r="C13" s="9">
        <v>2.037701477704684</v>
      </c>
      <c r="D13" s="9">
        <v>0.0005736004159438491</v>
      </c>
      <c r="E13" s="9">
        <v>0</v>
      </c>
      <c r="F13" s="9">
        <v>0.11560555626370136</v>
      </c>
      <c r="G13" s="9">
        <v>0.6286861791584685</v>
      </c>
      <c r="H13" s="9">
        <v>4.930521879358826</v>
      </c>
      <c r="I13" s="9">
        <v>0.04815792151710101</v>
      </c>
      <c r="J13" s="9">
        <v>0.30006105914549086</v>
      </c>
      <c r="K13" s="9">
        <v>0.8866999954434583</v>
      </c>
      <c r="L13" s="9">
        <v>23.551350022605813</v>
      </c>
      <c r="M13" s="9">
        <v>75.6490895948019</v>
      </c>
      <c r="N13" s="9">
        <v>5.513918338929387</v>
      </c>
      <c r="O13" s="9">
        <v>1.630042210621937</v>
      </c>
      <c r="P13" s="9">
        <v>1.955361240423433</v>
      </c>
      <c r="Q13" s="9">
        <v>0.5552268695450855</v>
      </c>
      <c r="R13" s="9">
        <v>0.6346281218524498</v>
      </c>
      <c r="S13" s="9">
        <v>0.2745080512071753</v>
      </c>
      <c r="T13" s="9">
        <v>2.1973042287985782</v>
      </c>
      <c r="U13" s="9">
        <v>0.1107617950064623</v>
      </c>
      <c r="V13" s="9">
        <v>1.2722111316913287</v>
      </c>
      <c r="W13" s="9">
        <v>11.654603085491189</v>
      </c>
      <c r="X13" s="9">
        <v>0.0629852853145575</v>
      </c>
      <c r="Y13" s="9">
        <v>0.15873019379272577</v>
      </c>
      <c r="Z13" s="9">
        <v>0.012498568349325851</v>
      </c>
      <c r="AA13" s="9">
        <v>0.9033306914064504</v>
      </c>
      <c r="AB13" s="9">
        <v>0.32137586998763934</v>
      </c>
      <c r="AC13" s="9">
        <v>0.06921191328022526</v>
      </c>
      <c r="AD13" s="9">
        <v>104.42521990345813</v>
      </c>
      <c r="AE13" s="9">
        <v>0.5022267234519127</v>
      </c>
      <c r="AF13" s="9">
        <v>0</v>
      </c>
      <c r="AG13" s="10">
        <f t="shared" si="0"/>
        <v>240.40259150902335</v>
      </c>
      <c r="AH13" s="9">
        <v>86.20862206975183</v>
      </c>
      <c r="AI13" s="9">
        <v>0.4</v>
      </c>
      <c r="AJ13" s="9">
        <v>188.50014312809654</v>
      </c>
      <c r="AK13" s="9">
        <v>0</v>
      </c>
      <c r="AL13" s="9">
        <v>1.1538668703740758</v>
      </c>
      <c r="AM13" s="9">
        <v>75.1713616821426</v>
      </c>
      <c r="AN13" s="9">
        <v>22.763414740611605</v>
      </c>
      <c r="AO13" s="10">
        <f t="shared" si="1"/>
        <v>614.5999999999998</v>
      </c>
    </row>
    <row r="14" spans="1:41" ht="12.75">
      <c r="A14" s="15" t="s">
        <v>118</v>
      </c>
      <c r="B14" s="18" t="s">
        <v>73</v>
      </c>
      <c r="C14" s="9">
        <v>0</v>
      </c>
      <c r="D14" s="9">
        <v>0.00028019684724641964</v>
      </c>
      <c r="E14" s="9">
        <v>0</v>
      </c>
      <c r="F14" s="9">
        <v>0.012864916536847125</v>
      </c>
      <c r="G14" s="9">
        <v>1.6698354184176516</v>
      </c>
      <c r="H14" s="9">
        <v>0.19495642096330593</v>
      </c>
      <c r="I14" s="9">
        <v>0.09779279127569751</v>
      </c>
      <c r="J14" s="9">
        <v>0.14982019840010355</v>
      </c>
      <c r="K14" s="9">
        <v>0.6316972396450004</v>
      </c>
      <c r="L14" s="9">
        <v>0.028710248343910266</v>
      </c>
      <c r="M14" s="9">
        <v>2.342999040880696</v>
      </c>
      <c r="N14" s="9">
        <v>2.5703337351500832</v>
      </c>
      <c r="O14" s="9">
        <v>0.2369627829936615</v>
      </c>
      <c r="P14" s="9">
        <v>0.4838365047513127</v>
      </c>
      <c r="Q14" s="9">
        <v>1.0824179809464034</v>
      </c>
      <c r="R14" s="9">
        <v>1.5341270055915388</v>
      </c>
      <c r="S14" s="9">
        <v>0.8491251307230805</v>
      </c>
      <c r="T14" s="9">
        <v>0.8455190736520991</v>
      </c>
      <c r="U14" s="9">
        <v>0.1473687091558865</v>
      </c>
      <c r="V14" s="9">
        <v>1.9050317129449676</v>
      </c>
      <c r="W14" s="9">
        <v>3.9728403969600414</v>
      </c>
      <c r="X14" s="9">
        <v>0.09509651598944291</v>
      </c>
      <c r="Y14" s="9">
        <v>2.3269141946176193</v>
      </c>
      <c r="Z14" s="9">
        <v>0.02753066788252244</v>
      </c>
      <c r="AA14" s="9">
        <v>0.5990411649460499</v>
      </c>
      <c r="AB14" s="9">
        <v>0.14991326783712822</v>
      </c>
      <c r="AC14" s="9">
        <v>0.04424015631841349</v>
      </c>
      <c r="AD14" s="9">
        <v>0.1738941134826384</v>
      </c>
      <c r="AE14" s="9">
        <v>0.3954730845342451</v>
      </c>
      <c r="AF14" s="9">
        <v>0</v>
      </c>
      <c r="AG14" s="10">
        <f t="shared" si="0"/>
        <v>22.568622669787597</v>
      </c>
      <c r="AH14" s="9">
        <v>1.0387221824582424</v>
      </c>
      <c r="AI14" s="9">
        <v>0</v>
      </c>
      <c r="AJ14" s="9">
        <v>0</v>
      </c>
      <c r="AK14" s="9">
        <v>0</v>
      </c>
      <c r="AL14" s="9">
        <v>0.3217090812328226</v>
      </c>
      <c r="AM14" s="9">
        <v>12.164481037549304</v>
      </c>
      <c r="AN14" s="9">
        <v>1.606465028972048</v>
      </c>
      <c r="AO14" s="10">
        <f t="shared" si="1"/>
        <v>37.70000000000001</v>
      </c>
    </row>
    <row r="15" spans="1:41" ht="12.75">
      <c r="A15" s="15" t="s">
        <v>119</v>
      </c>
      <c r="B15" s="18" t="s">
        <v>74</v>
      </c>
      <c r="C15" s="9">
        <v>0</v>
      </c>
      <c r="D15" s="9">
        <v>0</v>
      </c>
      <c r="E15" s="9">
        <v>0</v>
      </c>
      <c r="F15" s="9">
        <v>0.006519941119982272</v>
      </c>
      <c r="G15" s="9">
        <v>0.0354870018840598</v>
      </c>
      <c r="H15" s="9">
        <v>0.4124774451720883</v>
      </c>
      <c r="I15" s="9">
        <v>0</v>
      </c>
      <c r="J15" s="9">
        <v>0.013336730627803862</v>
      </c>
      <c r="K15" s="9">
        <v>0.01259175313257022</v>
      </c>
      <c r="L15" s="9">
        <v>0.007293352041243626</v>
      </c>
      <c r="M15" s="9">
        <v>0.14506671206135965</v>
      </c>
      <c r="N15" s="9">
        <v>0.07815136799088673</v>
      </c>
      <c r="O15" s="9">
        <v>0.8203538867797294</v>
      </c>
      <c r="P15" s="9">
        <v>0.10539875332874626</v>
      </c>
      <c r="Q15" s="9">
        <v>0.10575027843372985</v>
      </c>
      <c r="R15" s="9">
        <v>0.6173458580072532</v>
      </c>
      <c r="S15" s="9">
        <v>0.11202138313051066</v>
      </c>
      <c r="T15" s="9">
        <v>0.05664255451642897</v>
      </c>
      <c r="U15" s="9">
        <v>1.8591434918841915E-06</v>
      </c>
      <c r="V15" s="9">
        <v>2.073370652698204</v>
      </c>
      <c r="W15" s="9">
        <v>1.0308880970262198</v>
      </c>
      <c r="X15" s="9">
        <v>0.0018109631981038943</v>
      </c>
      <c r="Y15" s="9">
        <v>0.00033557319632776094</v>
      </c>
      <c r="Z15" s="9">
        <v>0</v>
      </c>
      <c r="AA15" s="9">
        <v>0.5256045230948362</v>
      </c>
      <c r="AB15" s="9">
        <v>0.01153780618750115</v>
      </c>
      <c r="AC15" s="9">
        <v>0.0036983210253772447</v>
      </c>
      <c r="AD15" s="9">
        <v>0.06624091170239878</v>
      </c>
      <c r="AE15" s="9">
        <v>0.002288534852683975</v>
      </c>
      <c r="AF15" s="9">
        <v>0</v>
      </c>
      <c r="AG15" s="10">
        <f t="shared" si="0"/>
        <v>6.244214260351537</v>
      </c>
      <c r="AH15" s="9">
        <v>3.176200744557457</v>
      </c>
      <c r="AI15" s="9">
        <v>0</v>
      </c>
      <c r="AJ15" s="9">
        <v>0</v>
      </c>
      <c r="AK15" s="9">
        <v>0</v>
      </c>
      <c r="AL15" s="9">
        <v>0.2639197732640695</v>
      </c>
      <c r="AM15" s="9">
        <v>4.899057421648528</v>
      </c>
      <c r="AN15" s="9">
        <v>0.6166078001784074</v>
      </c>
      <c r="AO15" s="10">
        <f t="shared" si="1"/>
        <v>15.2</v>
      </c>
    </row>
    <row r="16" spans="1:41" ht="12.75">
      <c r="A16" s="15" t="s">
        <v>120</v>
      </c>
      <c r="B16" s="18" t="s">
        <v>121</v>
      </c>
      <c r="C16" s="9">
        <v>0</v>
      </c>
      <c r="D16" s="9">
        <v>0.013149402532436466</v>
      </c>
      <c r="E16" s="9">
        <v>0</v>
      </c>
      <c r="F16" s="9">
        <v>0.019185659504401677</v>
      </c>
      <c r="G16" s="9">
        <v>0.4251491728900437</v>
      </c>
      <c r="H16" s="9">
        <v>0.04195320348473609</v>
      </c>
      <c r="I16" s="9">
        <v>0.15839987671068081</v>
      </c>
      <c r="J16" s="9">
        <v>0.056085561105707636</v>
      </c>
      <c r="K16" s="9">
        <v>0.15768715383620407</v>
      </c>
      <c r="L16" s="9">
        <v>0.053218740881530134</v>
      </c>
      <c r="M16" s="9">
        <v>0.5316788602776891</v>
      </c>
      <c r="N16" s="9">
        <v>0.34618696489634126</v>
      </c>
      <c r="O16" s="9">
        <v>0.23826749019324509</v>
      </c>
      <c r="P16" s="9">
        <v>12.432857376788343</v>
      </c>
      <c r="Q16" s="9">
        <v>1.8392854088334507</v>
      </c>
      <c r="R16" s="9">
        <v>1.0373231073813434</v>
      </c>
      <c r="S16" s="9">
        <v>1.2445443600721973</v>
      </c>
      <c r="T16" s="9">
        <v>0.8007232341901933</v>
      </c>
      <c r="U16" s="9">
        <v>0.32165051987375565</v>
      </c>
      <c r="V16" s="9">
        <v>2.701372594909994</v>
      </c>
      <c r="W16" s="9">
        <v>1.6768627958434892</v>
      </c>
      <c r="X16" s="9">
        <v>0.10061537233233395</v>
      </c>
      <c r="Y16" s="9">
        <v>0.7801438342988305</v>
      </c>
      <c r="Z16" s="9">
        <v>0.12776914696869665</v>
      </c>
      <c r="AA16" s="9">
        <v>1.0037581234059314</v>
      </c>
      <c r="AB16" s="9">
        <v>0.10358509331942765</v>
      </c>
      <c r="AC16" s="9">
        <v>0.08102806817614813</v>
      </c>
      <c r="AD16" s="9">
        <v>0.009962646320128686</v>
      </c>
      <c r="AE16" s="9">
        <v>0.1520666743413888</v>
      </c>
      <c r="AF16" s="9">
        <v>0</v>
      </c>
      <c r="AG16" s="10">
        <f t="shared" si="0"/>
        <v>26.45451044336867</v>
      </c>
      <c r="AH16" s="9">
        <v>1.5630193934834045</v>
      </c>
      <c r="AI16" s="9">
        <v>0</v>
      </c>
      <c r="AJ16" s="9">
        <v>0</v>
      </c>
      <c r="AK16" s="9">
        <v>0.20113316845566853</v>
      </c>
      <c r="AL16" s="9">
        <v>0.5025133552413225</v>
      </c>
      <c r="AM16" s="9">
        <v>6.935852249282793</v>
      </c>
      <c r="AN16" s="9">
        <v>1.4429713901681334</v>
      </c>
      <c r="AO16" s="10">
        <f t="shared" si="1"/>
        <v>37.099999999999994</v>
      </c>
    </row>
    <row r="17" spans="1:41" ht="12.75">
      <c r="A17" s="15" t="s">
        <v>122</v>
      </c>
      <c r="B17" s="18" t="s">
        <v>75</v>
      </c>
      <c r="C17" s="9">
        <v>0.004340332060699308</v>
      </c>
      <c r="D17" s="9">
        <v>0.0023471459786132257</v>
      </c>
      <c r="E17" s="9">
        <v>0</v>
      </c>
      <c r="F17" s="9">
        <v>0.022826303632769666</v>
      </c>
      <c r="G17" s="9">
        <v>0.33261157891393117</v>
      </c>
      <c r="H17" s="9">
        <v>0.16289236082167086</v>
      </c>
      <c r="I17" s="9">
        <v>0.0008620367745833993</v>
      </c>
      <c r="J17" s="9">
        <v>0.030915885548761443</v>
      </c>
      <c r="K17" s="9">
        <v>0.08373378242449166</v>
      </c>
      <c r="L17" s="9">
        <v>0.08347831361761932</v>
      </c>
      <c r="M17" s="9">
        <v>0.4202551579184049</v>
      </c>
      <c r="N17" s="9">
        <v>0.3246048366959211</v>
      </c>
      <c r="O17" s="9">
        <v>0.21954283809132136</v>
      </c>
      <c r="P17" s="9">
        <v>0.31963876968718596</v>
      </c>
      <c r="Q17" s="9">
        <v>4.980049162902439</v>
      </c>
      <c r="R17" s="9">
        <v>0.03706760430729412</v>
      </c>
      <c r="S17" s="9">
        <v>0.9920430631601936</v>
      </c>
      <c r="T17" s="9">
        <v>0.05746040577882871</v>
      </c>
      <c r="U17" s="9">
        <v>0.12255400694094153</v>
      </c>
      <c r="V17" s="9">
        <v>0.8289589865742467</v>
      </c>
      <c r="W17" s="9">
        <v>2.934039295270484</v>
      </c>
      <c r="X17" s="9">
        <v>0.0054208207364231055</v>
      </c>
      <c r="Y17" s="9">
        <v>0.0711512908658956</v>
      </c>
      <c r="Z17" s="9">
        <v>0</v>
      </c>
      <c r="AA17" s="9">
        <v>0.16987664692040297</v>
      </c>
      <c r="AB17" s="9">
        <v>0.10826448461842231</v>
      </c>
      <c r="AC17" s="9">
        <v>0.028775332449015593</v>
      </c>
      <c r="AD17" s="9">
        <v>0.025799670625496908</v>
      </c>
      <c r="AE17" s="9">
        <v>0.0821789290078933</v>
      </c>
      <c r="AF17" s="9">
        <v>0</v>
      </c>
      <c r="AG17" s="10">
        <f t="shared" si="0"/>
        <v>12.451689042323952</v>
      </c>
      <c r="AH17" s="9">
        <v>3.0580893537998035</v>
      </c>
      <c r="AI17" s="9">
        <v>0</v>
      </c>
      <c r="AJ17" s="9">
        <v>0</v>
      </c>
      <c r="AK17" s="9">
        <v>19.470699804016476</v>
      </c>
      <c r="AL17" s="9">
        <v>0.1917972261386852</v>
      </c>
      <c r="AM17" s="9">
        <v>12.514192822920922</v>
      </c>
      <c r="AN17" s="9">
        <v>6.313531750800145</v>
      </c>
      <c r="AO17" s="10">
        <f t="shared" si="1"/>
        <v>53.99999999999998</v>
      </c>
    </row>
    <row r="18" spans="1:41" ht="12.75">
      <c r="A18" s="15" t="s">
        <v>123</v>
      </c>
      <c r="B18" s="18" t="s">
        <v>124</v>
      </c>
      <c r="C18" s="9">
        <v>0</v>
      </c>
      <c r="D18" s="9">
        <v>0.0007197833474232707</v>
      </c>
      <c r="E18" s="9">
        <v>0</v>
      </c>
      <c r="F18" s="9">
        <v>0.0013065890450756558</v>
      </c>
      <c r="G18" s="9">
        <v>0.06847458336405074</v>
      </c>
      <c r="H18" s="9">
        <v>0.023447104876895157</v>
      </c>
      <c r="I18" s="9">
        <v>0.0008993805993865767</v>
      </c>
      <c r="J18" s="9">
        <v>0.01725434186719847</v>
      </c>
      <c r="K18" s="9">
        <v>0.020220404429773728</v>
      </c>
      <c r="L18" s="9">
        <v>0.02961309668787599</v>
      </c>
      <c r="M18" s="9">
        <v>0.10869260491471855</v>
      </c>
      <c r="N18" s="9">
        <v>0.7469780650877836</v>
      </c>
      <c r="O18" s="9">
        <v>0.019723231297141246</v>
      </c>
      <c r="P18" s="9">
        <v>0.2435225333834076</v>
      </c>
      <c r="Q18" s="9">
        <v>1.0467818341484838</v>
      </c>
      <c r="R18" s="9">
        <v>8.949665653800723</v>
      </c>
      <c r="S18" s="9">
        <v>3.997366842507957</v>
      </c>
      <c r="T18" s="9">
        <v>0.01380613676114974</v>
      </c>
      <c r="U18" s="9">
        <v>0.08663488560839923</v>
      </c>
      <c r="V18" s="9">
        <v>1.5802587686899772</v>
      </c>
      <c r="W18" s="9">
        <v>5.884773642287743</v>
      </c>
      <c r="X18" s="9">
        <v>0.029174110254526178</v>
      </c>
      <c r="Y18" s="9">
        <v>0.8430121565116749</v>
      </c>
      <c r="Z18" s="9">
        <v>0.005172284459704058</v>
      </c>
      <c r="AA18" s="9">
        <v>1.7422711787772405</v>
      </c>
      <c r="AB18" s="9">
        <v>0.25426994686959353</v>
      </c>
      <c r="AC18" s="9">
        <v>0.08397866440211825</v>
      </c>
      <c r="AD18" s="9">
        <v>0.15273909735857716</v>
      </c>
      <c r="AE18" s="9">
        <v>0.39163479088347114</v>
      </c>
      <c r="AF18" s="9">
        <v>0</v>
      </c>
      <c r="AG18" s="10">
        <f t="shared" si="0"/>
        <v>26.342391712222074</v>
      </c>
      <c r="AH18" s="9">
        <v>7.637782611271306</v>
      </c>
      <c r="AI18" s="9">
        <v>0.009540376808385176</v>
      </c>
      <c r="AJ18" s="9">
        <v>0.030850775031849513</v>
      </c>
      <c r="AK18" s="9">
        <v>5.969370763074983</v>
      </c>
      <c r="AL18" s="9">
        <v>0.2848172716468139</v>
      </c>
      <c r="AM18" s="9">
        <v>24.010474706963024</v>
      </c>
      <c r="AN18" s="9">
        <v>5.514771782981561</v>
      </c>
      <c r="AO18" s="10">
        <f t="shared" si="1"/>
        <v>69.8</v>
      </c>
    </row>
    <row r="19" spans="1:41" ht="12.75">
      <c r="A19" s="15" t="s">
        <v>125</v>
      </c>
      <c r="B19" s="18" t="s">
        <v>126</v>
      </c>
      <c r="C19" s="9">
        <v>0</v>
      </c>
      <c r="D19" s="9">
        <v>0.0014734652721362033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0.0011877011646461706</v>
      </c>
      <c r="M19" s="9">
        <v>0.008407486163572895</v>
      </c>
      <c r="N19" s="9">
        <v>0.009652835629928315</v>
      </c>
      <c r="O19" s="9">
        <v>0</v>
      </c>
      <c r="P19" s="9">
        <v>0.016291284467348024</v>
      </c>
      <c r="Q19" s="9">
        <v>0.4752647632383823</v>
      </c>
      <c r="R19" s="9">
        <v>0</v>
      </c>
      <c r="S19" s="9">
        <v>6.24048488801709</v>
      </c>
      <c r="T19" s="9">
        <v>0.00018899537167111182</v>
      </c>
      <c r="U19" s="9">
        <v>0</v>
      </c>
      <c r="V19" s="9">
        <v>0</v>
      </c>
      <c r="W19" s="9">
        <v>3.196445625499851</v>
      </c>
      <c r="X19" s="9">
        <v>0</v>
      </c>
      <c r="Y19" s="9">
        <v>0.1656168995091508</v>
      </c>
      <c r="Z19" s="9">
        <v>0</v>
      </c>
      <c r="AA19" s="9">
        <v>0.020403191369745992</v>
      </c>
      <c r="AB19" s="9">
        <v>0.028281633756577006</v>
      </c>
      <c r="AC19" s="9">
        <v>0</v>
      </c>
      <c r="AD19" s="9">
        <v>0</v>
      </c>
      <c r="AE19" s="9">
        <v>0.000731498655248899</v>
      </c>
      <c r="AF19" s="9">
        <v>0</v>
      </c>
      <c r="AG19" s="10">
        <f t="shared" si="0"/>
        <v>10.16443026811535</v>
      </c>
      <c r="AH19" s="9">
        <v>196.00535162744848</v>
      </c>
      <c r="AI19" s="9">
        <v>0</v>
      </c>
      <c r="AJ19" s="9">
        <v>0</v>
      </c>
      <c r="AK19" s="9">
        <v>168.43455350991707</v>
      </c>
      <c r="AL19" s="9">
        <v>0.5650546760315591</v>
      </c>
      <c r="AM19" s="9">
        <v>51.042137433824266</v>
      </c>
      <c r="AN19" s="9">
        <v>9.18847204553102</v>
      </c>
      <c r="AO19" s="10">
        <f t="shared" si="1"/>
        <v>435.39999956086774</v>
      </c>
    </row>
    <row r="20" spans="1:41" ht="12.75">
      <c r="A20" s="15" t="s">
        <v>127</v>
      </c>
      <c r="B20" s="18" t="s">
        <v>128</v>
      </c>
      <c r="C20" s="9">
        <v>0</v>
      </c>
      <c r="D20" s="9">
        <v>0</v>
      </c>
      <c r="E20" s="9">
        <v>0</v>
      </c>
      <c r="F20" s="9">
        <v>0.005118940347545168</v>
      </c>
      <c r="G20" s="9">
        <v>0.029346295412888548</v>
      </c>
      <c r="H20" s="9">
        <v>0.04700148458002447</v>
      </c>
      <c r="I20" s="9">
        <v>0.06270958350268016</v>
      </c>
      <c r="J20" s="9">
        <v>0.010919521253541106</v>
      </c>
      <c r="K20" s="9">
        <v>0.12452420824952003</v>
      </c>
      <c r="L20" s="9">
        <v>0.21783653918608878</v>
      </c>
      <c r="M20" s="9">
        <v>0.33844790277060893</v>
      </c>
      <c r="N20" s="9">
        <v>0.05238801992572206</v>
      </c>
      <c r="O20" s="9">
        <v>0.0045788286070655455</v>
      </c>
      <c r="P20" s="9">
        <v>0.00539620052708202</v>
      </c>
      <c r="Q20" s="9">
        <v>0.0012970535262378448</v>
      </c>
      <c r="R20" s="9">
        <v>0.0033410648131980687</v>
      </c>
      <c r="S20" s="9">
        <v>0.4163843256278635</v>
      </c>
      <c r="T20" s="9">
        <v>0.9339796282023537</v>
      </c>
      <c r="U20" s="9">
        <v>0.2807093738827849</v>
      </c>
      <c r="V20" s="9">
        <v>0.21752143529389956</v>
      </c>
      <c r="W20" s="9">
        <v>1.7392726670105418</v>
      </c>
      <c r="X20" s="9">
        <v>0.16768271254036665</v>
      </c>
      <c r="Y20" s="9">
        <v>1.1619744633652658</v>
      </c>
      <c r="Z20" s="9">
        <v>0.2655739636927267</v>
      </c>
      <c r="AA20" s="9">
        <v>1.0429000182169985</v>
      </c>
      <c r="AB20" s="9">
        <v>1.2523199845920017</v>
      </c>
      <c r="AC20" s="9">
        <v>0.32474047781751886</v>
      </c>
      <c r="AD20" s="9">
        <v>0.9595337665589879</v>
      </c>
      <c r="AE20" s="9">
        <v>0.9125887964543322</v>
      </c>
      <c r="AF20" s="9">
        <v>0</v>
      </c>
      <c r="AG20" s="10">
        <f t="shared" si="0"/>
        <v>10.578087255957843</v>
      </c>
      <c r="AH20" s="9">
        <v>23.945314106629446</v>
      </c>
      <c r="AI20" s="9">
        <v>0</v>
      </c>
      <c r="AJ20" s="9">
        <v>0</v>
      </c>
      <c r="AK20" s="9">
        <v>3.1214076982017516</v>
      </c>
      <c r="AL20" s="9">
        <v>0.7753295956924142</v>
      </c>
      <c r="AM20" s="9">
        <v>3.002172675608379</v>
      </c>
      <c r="AN20" s="9">
        <v>0.6776886679101518</v>
      </c>
      <c r="AO20" s="10">
        <f t="shared" si="1"/>
        <v>42.09999999999999</v>
      </c>
    </row>
    <row r="21" spans="1:41" ht="12.75">
      <c r="A21" s="15" t="s">
        <v>129</v>
      </c>
      <c r="B21" s="18" t="s">
        <v>76</v>
      </c>
      <c r="C21" s="9">
        <v>0.8000000000000007</v>
      </c>
      <c r="D21" s="9">
        <v>0</v>
      </c>
      <c r="E21" s="9">
        <v>0</v>
      </c>
      <c r="F21" s="9">
        <v>0.7</v>
      </c>
      <c r="G21" s="9">
        <v>4.1</v>
      </c>
      <c r="H21" s="9">
        <v>3.9</v>
      </c>
      <c r="I21" s="9">
        <v>0.1</v>
      </c>
      <c r="J21" s="9">
        <v>1.4</v>
      </c>
      <c r="K21" s="9">
        <v>4.8</v>
      </c>
      <c r="L21" s="9">
        <v>1.9</v>
      </c>
      <c r="M21" s="9">
        <v>25.6</v>
      </c>
      <c r="N21" s="9">
        <v>2.5</v>
      </c>
      <c r="O21" s="9">
        <v>6.1</v>
      </c>
      <c r="P21" s="9">
        <v>20</v>
      </c>
      <c r="Q21" s="9">
        <v>1.2</v>
      </c>
      <c r="R21" s="9">
        <v>1.6</v>
      </c>
      <c r="S21" s="9">
        <v>2.8</v>
      </c>
      <c r="T21" s="9">
        <v>1.2</v>
      </c>
      <c r="U21" s="9">
        <v>12.8</v>
      </c>
      <c r="V21" s="9">
        <v>1.6</v>
      </c>
      <c r="W21" s="9">
        <v>12.2</v>
      </c>
      <c r="X21" s="9">
        <v>4.3</v>
      </c>
      <c r="Y21" s="9">
        <v>12</v>
      </c>
      <c r="Z21" s="9">
        <v>2.9</v>
      </c>
      <c r="AA21" s="9">
        <v>14.3</v>
      </c>
      <c r="AB21" s="9">
        <v>2.2</v>
      </c>
      <c r="AC21" s="9">
        <v>0.7</v>
      </c>
      <c r="AD21" s="9">
        <v>-3.3</v>
      </c>
      <c r="AE21" s="9">
        <v>3.2</v>
      </c>
      <c r="AF21" s="9">
        <v>0</v>
      </c>
      <c r="AG21" s="10">
        <f t="shared" si="0"/>
        <v>141.59999999999997</v>
      </c>
      <c r="AH21" s="9">
        <v>91.9</v>
      </c>
      <c r="AI21" s="9">
        <v>0</v>
      </c>
      <c r="AJ21" s="9">
        <v>0.1</v>
      </c>
      <c r="AK21" s="9">
        <v>0</v>
      </c>
      <c r="AL21" s="9">
        <v>0</v>
      </c>
      <c r="AM21" s="9">
        <v>32.9</v>
      </c>
      <c r="AN21" s="9">
        <v>0</v>
      </c>
      <c r="AO21" s="10">
        <f t="shared" si="1"/>
        <v>266.49999999999994</v>
      </c>
    </row>
    <row r="22" spans="1:41" ht="12.75">
      <c r="A22" s="15" t="s">
        <v>130</v>
      </c>
      <c r="B22" s="18" t="s">
        <v>77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10">
        <f t="shared" si="0"/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10">
        <f t="shared" si="1"/>
        <v>0</v>
      </c>
    </row>
    <row r="23" spans="1:41" ht="12.75">
      <c r="A23" s="15" t="s">
        <v>131</v>
      </c>
      <c r="B23" s="18" t="s">
        <v>132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10">
        <f t="shared" si="0"/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10">
        <f t="shared" si="1"/>
        <v>0</v>
      </c>
    </row>
    <row r="24" spans="1:41" ht="12.75">
      <c r="A24" s="15" t="s">
        <v>133</v>
      </c>
      <c r="B24" s="18" t="s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10">
        <f t="shared" si="0"/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10">
        <f t="shared" si="1"/>
        <v>0</v>
      </c>
    </row>
    <row r="25" spans="1:41" ht="12.75">
      <c r="A25" s="15" t="s">
        <v>134</v>
      </c>
      <c r="B25" s="18" t="s">
        <v>135</v>
      </c>
      <c r="C25" s="9">
        <v>0</v>
      </c>
      <c r="D25" s="9">
        <v>0</v>
      </c>
      <c r="E25" s="9">
        <v>0</v>
      </c>
      <c r="F25" s="9">
        <v>-0.2</v>
      </c>
      <c r="G25" s="9">
        <v>-2.9</v>
      </c>
      <c r="H25" s="9">
        <v>-1.4</v>
      </c>
      <c r="I25" s="9">
        <v>-0.1</v>
      </c>
      <c r="J25" s="9">
        <v>-0.2</v>
      </c>
      <c r="K25" s="9">
        <v>-9.7</v>
      </c>
      <c r="L25" s="9">
        <v>-0.5</v>
      </c>
      <c r="M25" s="9">
        <v>-16.8</v>
      </c>
      <c r="N25" s="9">
        <v>-0.4</v>
      </c>
      <c r="O25" s="9">
        <v>-1</v>
      </c>
      <c r="P25" s="9">
        <v>-6.6</v>
      </c>
      <c r="Q25" s="9">
        <v>-1.3</v>
      </c>
      <c r="R25" s="9">
        <v>-1.8</v>
      </c>
      <c r="S25" s="9">
        <v>-2.2</v>
      </c>
      <c r="T25" s="9">
        <v>-0.4</v>
      </c>
      <c r="U25" s="9">
        <v>-6.9</v>
      </c>
      <c r="V25" s="9">
        <v>-3.3</v>
      </c>
      <c r="W25" s="9">
        <v>-34</v>
      </c>
      <c r="X25" s="9">
        <v>-2.4</v>
      </c>
      <c r="Y25" s="9">
        <v>-636.1</v>
      </c>
      <c r="Z25" s="9">
        <v>-29.3</v>
      </c>
      <c r="AA25" s="9">
        <v>-21</v>
      </c>
      <c r="AB25" s="9">
        <v>-37.6</v>
      </c>
      <c r="AC25" s="9">
        <v>-5.2</v>
      </c>
      <c r="AD25" s="9">
        <v>-3.8</v>
      </c>
      <c r="AE25" s="9">
        <v>-7.9</v>
      </c>
      <c r="AF25" s="9">
        <v>0</v>
      </c>
      <c r="AG25" s="10">
        <f t="shared" si="0"/>
        <v>-833</v>
      </c>
      <c r="AH25" s="9">
        <v>-664.2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10">
        <f t="shared" si="1"/>
        <v>-1497.2</v>
      </c>
    </row>
    <row r="26" spans="1:41" ht="12.75">
      <c r="A26" s="15" t="s">
        <v>136</v>
      </c>
      <c r="B26" s="18" t="s">
        <v>137</v>
      </c>
      <c r="C26" s="9">
        <v>13.9</v>
      </c>
      <c r="D26" s="9">
        <v>1.3</v>
      </c>
      <c r="E26" s="9">
        <v>0</v>
      </c>
      <c r="F26" s="9">
        <v>0.5</v>
      </c>
      <c r="G26" s="9">
        <v>19.4</v>
      </c>
      <c r="H26" s="9">
        <v>9</v>
      </c>
      <c r="I26" s="9">
        <v>0.2</v>
      </c>
      <c r="J26" s="9">
        <v>3.7</v>
      </c>
      <c r="K26" s="9">
        <v>4.4</v>
      </c>
      <c r="L26" s="9">
        <v>5.4</v>
      </c>
      <c r="M26" s="9">
        <v>25.6</v>
      </c>
      <c r="N26" s="9">
        <v>3.9</v>
      </c>
      <c r="O26" s="9">
        <v>5.3</v>
      </c>
      <c r="P26" s="9">
        <v>15.5</v>
      </c>
      <c r="Q26" s="9">
        <v>5.9</v>
      </c>
      <c r="R26" s="9">
        <v>5.5</v>
      </c>
      <c r="S26" s="9">
        <v>3.9</v>
      </c>
      <c r="T26" s="9">
        <v>2.4</v>
      </c>
      <c r="U26" s="9">
        <v>21.3</v>
      </c>
      <c r="V26" s="9">
        <v>59.1</v>
      </c>
      <c r="W26" s="9">
        <v>70.6</v>
      </c>
      <c r="X26" s="9">
        <v>3.7</v>
      </c>
      <c r="Y26" s="9">
        <v>61.4</v>
      </c>
      <c r="Z26" s="9">
        <v>-25.8</v>
      </c>
      <c r="AA26" s="9">
        <v>210.4</v>
      </c>
      <c r="AB26" s="9">
        <v>7.4</v>
      </c>
      <c r="AC26" s="9">
        <v>2.6</v>
      </c>
      <c r="AD26" s="9">
        <v>45.1</v>
      </c>
      <c r="AE26" s="9">
        <v>19.9</v>
      </c>
      <c r="AF26" s="9">
        <v>0</v>
      </c>
      <c r="AG26" s="10">
        <f t="shared" si="0"/>
        <v>601.5</v>
      </c>
      <c r="AH26" s="9">
        <v>816.6</v>
      </c>
      <c r="AI26" s="9">
        <v>0</v>
      </c>
      <c r="AJ26" s="9">
        <v>0</v>
      </c>
      <c r="AK26" s="9">
        <v>0</v>
      </c>
      <c r="AL26" s="9">
        <v>0</v>
      </c>
      <c r="AM26" s="9">
        <v>123.4</v>
      </c>
      <c r="AN26" s="9">
        <v>44.9</v>
      </c>
      <c r="AO26" s="10">
        <f t="shared" si="1"/>
        <v>1586.4</v>
      </c>
    </row>
    <row r="27" spans="1:41" ht="12.75">
      <c r="A27" s="15" t="s">
        <v>138</v>
      </c>
      <c r="B27" s="18" t="s">
        <v>139</v>
      </c>
      <c r="C27" s="9">
        <v>0</v>
      </c>
      <c r="D27" s="9">
        <v>0</v>
      </c>
      <c r="E27" s="9">
        <v>0</v>
      </c>
      <c r="F27" s="9">
        <v>0.2</v>
      </c>
      <c r="G27" s="9">
        <v>0.6</v>
      </c>
      <c r="H27" s="9">
        <v>0.4</v>
      </c>
      <c r="I27" s="9">
        <v>0</v>
      </c>
      <c r="J27" s="9">
        <v>0</v>
      </c>
      <c r="K27" s="9">
        <v>0.2</v>
      </c>
      <c r="L27" s="9">
        <v>0.4</v>
      </c>
      <c r="M27" s="9">
        <v>3.1</v>
      </c>
      <c r="N27" s="9">
        <v>0.2</v>
      </c>
      <c r="O27" s="9">
        <v>0.6</v>
      </c>
      <c r="P27" s="9">
        <v>1.5</v>
      </c>
      <c r="Q27" s="9">
        <v>0.5</v>
      </c>
      <c r="R27" s="9">
        <v>0.1</v>
      </c>
      <c r="S27" s="9">
        <v>0</v>
      </c>
      <c r="T27" s="9">
        <v>0</v>
      </c>
      <c r="U27" s="9">
        <v>2.4</v>
      </c>
      <c r="V27" s="9">
        <v>2.2</v>
      </c>
      <c r="W27" s="9">
        <v>13.5</v>
      </c>
      <c r="X27" s="9">
        <v>0.7</v>
      </c>
      <c r="Y27" s="9">
        <v>6.8</v>
      </c>
      <c r="Z27" s="9">
        <v>25</v>
      </c>
      <c r="AA27" s="9">
        <v>85</v>
      </c>
      <c r="AB27" s="9">
        <v>0</v>
      </c>
      <c r="AC27" s="9">
        <v>0.1</v>
      </c>
      <c r="AD27" s="9">
        <v>0.2</v>
      </c>
      <c r="AE27" s="9">
        <v>2.3</v>
      </c>
      <c r="AF27" s="9">
        <v>0</v>
      </c>
      <c r="AG27" s="10">
        <f t="shared" si="0"/>
        <v>146</v>
      </c>
      <c r="AH27" s="9">
        <v>40.8</v>
      </c>
      <c r="AI27" s="9">
        <v>0</v>
      </c>
      <c r="AJ27" s="9">
        <v>0</v>
      </c>
      <c r="AK27" s="9">
        <v>2906.5</v>
      </c>
      <c r="AL27" s="9">
        <v>0</v>
      </c>
      <c r="AM27" s="9">
        <v>0.1</v>
      </c>
      <c r="AN27" s="9">
        <v>0</v>
      </c>
      <c r="AO27" s="10">
        <f t="shared" si="1"/>
        <v>3093.4</v>
      </c>
    </row>
    <row r="28" spans="1:41" ht="12.75">
      <c r="A28" s="15" t="s">
        <v>140</v>
      </c>
      <c r="B28" s="18" t="s">
        <v>78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10">
        <f t="shared" si="0"/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10">
        <f t="shared" si="1"/>
        <v>0</v>
      </c>
    </row>
    <row r="29" spans="1:41" ht="12.75">
      <c r="A29" s="15" t="s">
        <v>141</v>
      </c>
      <c r="B29" s="18" t="s">
        <v>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10">
        <f t="shared" si="0"/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10">
        <f t="shared" si="1"/>
        <v>0</v>
      </c>
    </row>
    <row r="30" spans="1:41" ht="12.75">
      <c r="A30" s="15" t="s">
        <v>142</v>
      </c>
      <c r="B30" s="18" t="s">
        <v>79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10">
        <f t="shared" si="0"/>
        <v>0</v>
      </c>
      <c r="AH30" s="9">
        <v>-41.9</v>
      </c>
      <c r="AI30" s="9">
        <v>0</v>
      </c>
      <c r="AJ30" s="9">
        <v>-100.1</v>
      </c>
      <c r="AK30" s="9">
        <v>0</v>
      </c>
      <c r="AL30" s="9">
        <v>0</v>
      </c>
      <c r="AM30" s="9">
        <v>0</v>
      </c>
      <c r="AN30" s="9">
        <v>0</v>
      </c>
      <c r="AO30" s="10">
        <f t="shared" si="1"/>
        <v>-142</v>
      </c>
    </row>
    <row r="31" spans="1:41" ht="12.75">
      <c r="A31" s="15" t="s">
        <v>143</v>
      </c>
      <c r="B31" s="18" t="s">
        <v>144</v>
      </c>
      <c r="C31" s="9">
        <v>0</v>
      </c>
      <c r="D31" s="9">
        <v>0</v>
      </c>
      <c r="E31" s="9">
        <v>0</v>
      </c>
      <c r="F31" s="9">
        <v>0</v>
      </c>
      <c r="G31" s="9">
        <v>8.993026334970537E-06</v>
      </c>
      <c r="H31" s="9">
        <v>5.062131311263691E-06</v>
      </c>
      <c r="I31" s="9">
        <v>5.126893330185562E-06</v>
      </c>
      <c r="J31" s="9">
        <v>0</v>
      </c>
      <c r="K31" s="9">
        <v>0.0016609027499035678</v>
      </c>
      <c r="L31" s="9">
        <v>4.5356489487440066E-05</v>
      </c>
      <c r="M31" s="9">
        <v>0.0017629757174281023</v>
      </c>
      <c r="N31" s="9">
        <v>2.3788334141476923E-06</v>
      </c>
      <c r="O31" s="9">
        <v>0</v>
      </c>
      <c r="P31" s="9">
        <v>0</v>
      </c>
      <c r="Q31" s="9">
        <v>0</v>
      </c>
      <c r="R31" s="9">
        <v>0</v>
      </c>
      <c r="S31" s="9">
        <v>0.002371714653629172</v>
      </c>
      <c r="T31" s="9">
        <v>1.0627754584250688E-06</v>
      </c>
      <c r="U31" s="9">
        <v>5.098886367868302E-05</v>
      </c>
      <c r="V31" s="9">
        <v>0.0008284059991845562</v>
      </c>
      <c r="W31" s="9">
        <v>0.08662520044080758</v>
      </c>
      <c r="X31" s="9">
        <v>0.00012301991423134073</v>
      </c>
      <c r="Y31" s="9">
        <v>0.0019812338721054102</v>
      </c>
      <c r="Z31" s="9">
        <v>0</v>
      </c>
      <c r="AA31" s="9">
        <v>0.007116746012674712</v>
      </c>
      <c r="AB31" s="9">
        <v>0.00033301529324078206</v>
      </c>
      <c r="AC31" s="9">
        <v>3.692480863139367E-05</v>
      </c>
      <c r="AD31" s="9">
        <v>0</v>
      </c>
      <c r="AE31" s="9">
        <v>0.03341377417451334</v>
      </c>
      <c r="AF31" s="9">
        <v>0</v>
      </c>
      <c r="AG31" s="10">
        <f t="shared" si="0"/>
        <v>0.1363728826493651</v>
      </c>
      <c r="AH31" s="9">
        <v>273.20718448893456</v>
      </c>
      <c r="AI31" s="9">
        <v>0</v>
      </c>
      <c r="AJ31" s="9">
        <v>0</v>
      </c>
      <c r="AK31" s="9">
        <v>0.0057697983613192415</v>
      </c>
      <c r="AL31" s="9">
        <v>0</v>
      </c>
      <c r="AM31" s="9">
        <v>0.04633959955108371</v>
      </c>
      <c r="AN31" s="9">
        <v>0.004332789852872748</v>
      </c>
      <c r="AO31" s="10">
        <f t="shared" si="1"/>
        <v>273.39999955934917</v>
      </c>
    </row>
    <row r="32" spans="1:41" ht="12.75">
      <c r="A32" s="15" t="s">
        <v>145</v>
      </c>
      <c r="B32" s="18" t="s">
        <v>80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10">
        <f t="shared" si="0"/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10">
        <f t="shared" si="1"/>
        <v>0</v>
      </c>
    </row>
    <row r="33" spans="1:41" ht="12.75">
      <c r="A33" s="11"/>
      <c r="B33" s="37" t="s">
        <v>25</v>
      </c>
      <c r="C33" s="10">
        <f aca="true" t="shared" si="2" ref="C33:AN33">SUM(C3:C32)</f>
        <v>55.82975573072674</v>
      </c>
      <c r="D33" s="10">
        <f t="shared" si="2"/>
        <v>1.349178891189061</v>
      </c>
      <c r="E33" s="10">
        <f t="shared" si="2"/>
        <v>0</v>
      </c>
      <c r="F33" s="10">
        <f t="shared" si="2"/>
        <v>1.7907458055002257</v>
      </c>
      <c r="G33" s="10">
        <f t="shared" si="2"/>
        <v>26.013613604568953</v>
      </c>
      <c r="H33" s="10">
        <f t="shared" si="2"/>
        <v>60.133055116479824</v>
      </c>
      <c r="I33" s="10">
        <f t="shared" si="2"/>
        <v>1.2607290837172018</v>
      </c>
      <c r="J33" s="10">
        <f t="shared" si="2"/>
        <v>14.665316850327805</v>
      </c>
      <c r="K33" s="10">
        <f t="shared" si="2"/>
        <v>8.245384779286754</v>
      </c>
      <c r="L33" s="10">
        <f t="shared" si="2"/>
        <v>35.29083451324377</v>
      </c>
      <c r="M33" s="10">
        <f t="shared" si="2"/>
        <v>116.9440690000519</v>
      </c>
      <c r="N33" s="10">
        <f t="shared" si="2"/>
        <v>20.70055408627256</v>
      </c>
      <c r="O33" s="10">
        <f t="shared" si="2"/>
        <v>25.321710675542004</v>
      </c>
      <c r="P33" s="10">
        <f t="shared" si="2"/>
        <v>66.86920001577715</v>
      </c>
      <c r="Q33" s="10">
        <f t="shared" si="2"/>
        <v>23.475853756251574</v>
      </c>
      <c r="R33" s="10">
        <f t="shared" si="2"/>
        <v>27.15702352387499</v>
      </c>
      <c r="S33" s="10">
        <f t="shared" si="2"/>
        <v>22.36819395111158</v>
      </c>
      <c r="T33" s="10">
        <f t="shared" si="2"/>
        <v>16.06340895830575</v>
      </c>
      <c r="U33" s="10">
        <f t="shared" si="2"/>
        <v>33.69909623970889</v>
      </c>
      <c r="V33" s="10">
        <f t="shared" si="2"/>
        <v>219.33449153826285</v>
      </c>
      <c r="W33" s="10">
        <f t="shared" si="2"/>
        <v>425.706760958833</v>
      </c>
      <c r="X33" s="10">
        <f t="shared" si="2"/>
        <v>313.65373425779086</v>
      </c>
      <c r="Y33" s="10">
        <f t="shared" si="2"/>
        <v>538.8395729910997</v>
      </c>
      <c r="Z33" s="10">
        <f t="shared" si="2"/>
        <v>-16.047486342713526</v>
      </c>
      <c r="AA33" s="10">
        <f t="shared" si="2"/>
        <v>616.5212788029135</v>
      </c>
      <c r="AB33" s="10">
        <f t="shared" si="2"/>
        <v>113.42974886124794</v>
      </c>
      <c r="AC33" s="10">
        <f t="shared" si="2"/>
        <v>21.483292705598647</v>
      </c>
      <c r="AD33" s="10">
        <f t="shared" si="2"/>
        <v>184.3490849940776</v>
      </c>
      <c r="AE33" s="10">
        <f t="shared" si="2"/>
        <v>106.16694289609691</v>
      </c>
      <c r="AF33" s="10">
        <f t="shared" si="2"/>
        <v>0</v>
      </c>
      <c r="AG33" s="10">
        <f t="shared" si="2"/>
        <v>3080.6151462451444</v>
      </c>
      <c r="AH33" s="10">
        <f t="shared" si="2"/>
        <v>5117.356210269257</v>
      </c>
      <c r="AI33" s="10">
        <f t="shared" si="2"/>
        <v>0.4095403768083852</v>
      </c>
      <c r="AJ33" s="10">
        <f t="shared" si="2"/>
        <v>88.53099390312838</v>
      </c>
      <c r="AK33" s="10">
        <f t="shared" si="2"/>
        <v>3103.975090264833</v>
      </c>
      <c r="AL33" s="10">
        <f t="shared" si="2"/>
        <v>-102.02383707733229</v>
      </c>
      <c r="AM33" s="10">
        <f t="shared" si="2"/>
        <v>496.7668072176232</v>
      </c>
      <c r="AN33" s="10">
        <f t="shared" si="2"/>
        <v>-142.52995207924448</v>
      </c>
      <c r="AO33" s="10">
        <f t="shared" si="1"/>
        <v>11643.099999120217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41" ht="12.75">
      <c r="A1" s="9"/>
      <c r="B1" s="9"/>
      <c r="C1" s="42" t="s">
        <v>99</v>
      </c>
      <c r="D1" s="42" t="s">
        <v>101</v>
      </c>
      <c r="E1" s="42" t="s">
        <v>103</v>
      </c>
      <c r="F1" s="42" t="s">
        <v>105</v>
      </c>
      <c r="G1" s="42" t="s">
        <v>107</v>
      </c>
      <c r="H1" s="42" t="s">
        <v>109</v>
      </c>
      <c r="I1" s="42" t="s">
        <v>111</v>
      </c>
      <c r="J1" s="42" t="s">
        <v>112</v>
      </c>
      <c r="K1" s="42" t="s">
        <v>114</v>
      </c>
      <c r="L1" s="42" t="s">
        <v>116</v>
      </c>
      <c r="M1" s="42" t="s">
        <v>117</v>
      </c>
      <c r="N1" s="42" t="s">
        <v>118</v>
      </c>
      <c r="O1" s="42" t="s">
        <v>119</v>
      </c>
      <c r="P1" s="42" t="s">
        <v>120</v>
      </c>
      <c r="Q1" s="42" t="s">
        <v>122</v>
      </c>
      <c r="R1" s="42" t="s">
        <v>123</v>
      </c>
      <c r="S1" s="42" t="s">
        <v>125</v>
      </c>
      <c r="T1" s="42" t="s">
        <v>127</v>
      </c>
      <c r="U1" s="42" t="s">
        <v>129</v>
      </c>
      <c r="V1" s="42" t="s">
        <v>130</v>
      </c>
      <c r="W1" s="42" t="s">
        <v>131</v>
      </c>
      <c r="X1" s="42" t="s">
        <v>133</v>
      </c>
      <c r="Y1" s="42" t="s">
        <v>134</v>
      </c>
      <c r="Z1" s="42" t="s">
        <v>136</v>
      </c>
      <c r="AA1" s="42" t="s">
        <v>138</v>
      </c>
      <c r="AB1" s="42" t="s">
        <v>140</v>
      </c>
      <c r="AC1" s="42" t="s">
        <v>141</v>
      </c>
      <c r="AD1" s="42" t="s">
        <v>142</v>
      </c>
      <c r="AE1" s="42" t="s">
        <v>143</v>
      </c>
      <c r="AF1" s="42" t="s">
        <v>145</v>
      </c>
      <c r="AG1" s="11" t="s">
        <v>5</v>
      </c>
      <c r="AH1" s="11" t="s">
        <v>19</v>
      </c>
      <c r="AI1" s="11" t="s">
        <v>21</v>
      </c>
      <c r="AJ1" s="11" t="s">
        <v>23</v>
      </c>
      <c r="AK1" s="11" t="s">
        <v>15</v>
      </c>
      <c r="AL1" s="11" t="s">
        <v>16</v>
      </c>
      <c r="AM1" s="11" t="s">
        <v>43</v>
      </c>
      <c r="AN1" s="11" t="s">
        <v>44</v>
      </c>
      <c r="AO1" s="12" t="s">
        <v>29</v>
      </c>
    </row>
    <row r="2" spans="1:41" ht="105">
      <c r="A2" s="13"/>
      <c r="B2" s="13"/>
      <c r="C2" s="16" t="s">
        <v>146</v>
      </c>
      <c r="D2" s="16" t="s">
        <v>102</v>
      </c>
      <c r="E2" s="16" t="s">
        <v>147</v>
      </c>
      <c r="F2" s="16" t="s">
        <v>148</v>
      </c>
      <c r="G2" s="16" t="s">
        <v>149</v>
      </c>
      <c r="H2" s="16" t="s">
        <v>150</v>
      </c>
      <c r="I2" s="16" t="s">
        <v>162</v>
      </c>
      <c r="J2" s="16" t="s">
        <v>151</v>
      </c>
      <c r="K2" s="16" t="s">
        <v>152</v>
      </c>
      <c r="L2" s="16" t="s">
        <v>81</v>
      </c>
      <c r="M2" s="16" t="s">
        <v>153</v>
      </c>
      <c r="N2" s="16" t="s">
        <v>82</v>
      </c>
      <c r="O2" s="16" t="s">
        <v>83</v>
      </c>
      <c r="P2" s="16" t="s">
        <v>154</v>
      </c>
      <c r="Q2" s="16" t="s">
        <v>84</v>
      </c>
      <c r="R2" s="16" t="s">
        <v>155</v>
      </c>
      <c r="S2" s="16" t="s">
        <v>156</v>
      </c>
      <c r="T2" s="16" t="s">
        <v>157</v>
      </c>
      <c r="U2" s="16" t="s">
        <v>158</v>
      </c>
      <c r="V2" s="16" t="s">
        <v>77</v>
      </c>
      <c r="W2" s="16" t="s">
        <v>159</v>
      </c>
      <c r="X2" s="16" t="s">
        <v>0</v>
      </c>
      <c r="Y2" s="16" t="s">
        <v>135</v>
      </c>
      <c r="Z2" s="16" t="s">
        <v>160</v>
      </c>
      <c r="AA2" s="16" t="s">
        <v>139</v>
      </c>
      <c r="AB2" s="16" t="s">
        <v>85</v>
      </c>
      <c r="AC2" s="16" t="s">
        <v>1</v>
      </c>
      <c r="AD2" s="16" t="s">
        <v>79</v>
      </c>
      <c r="AE2" s="16" t="s">
        <v>161</v>
      </c>
      <c r="AF2" s="16" t="s">
        <v>86</v>
      </c>
      <c r="AG2" s="14" t="s">
        <v>17</v>
      </c>
      <c r="AH2" s="14" t="s">
        <v>20</v>
      </c>
      <c r="AI2" s="14" t="s">
        <v>22</v>
      </c>
      <c r="AJ2" s="14" t="s">
        <v>24</v>
      </c>
      <c r="AK2" s="14" t="s">
        <v>14</v>
      </c>
      <c r="AL2" s="14" t="s">
        <v>18</v>
      </c>
      <c r="AM2" s="14" t="s">
        <v>45</v>
      </c>
      <c r="AN2" s="14" t="s">
        <v>56</v>
      </c>
      <c r="AO2" s="14" t="s">
        <v>172</v>
      </c>
    </row>
    <row r="3" spans="1:41" ht="12.75">
      <c r="A3" s="15" t="s">
        <v>99</v>
      </c>
      <c r="B3" s="18" t="s">
        <v>100</v>
      </c>
      <c r="C3" s="9">
        <v>0.42815804679485614</v>
      </c>
      <c r="D3" s="9">
        <v>0</v>
      </c>
      <c r="E3" s="9">
        <v>0</v>
      </c>
      <c r="F3" s="9">
        <v>0</v>
      </c>
      <c r="G3" s="9">
        <v>88.96393376444507</v>
      </c>
      <c r="H3" s="9">
        <v>1.0922543451911757</v>
      </c>
      <c r="I3" s="9">
        <v>0</v>
      </c>
      <c r="J3" s="9">
        <v>0.14112135529995326</v>
      </c>
      <c r="K3" s="9">
        <v>0.0732804622476149</v>
      </c>
      <c r="L3" s="9">
        <v>1.520357139559502E-05</v>
      </c>
      <c r="M3" s="9">
        <v>1.0302709942012538</v>
      </c>
      <c r="N3" s="9">
        <v>0.020740026008064898</v>
      </c>
      <c r="O3" s="9">
        <v>0.003929381870406636</v>
      </c>
      <c r="P3" s="9">
        <v>0</v>
      </c>
      <c r="Q3" s="9">
        <v>0</v>
      </c>
      <c r="R3" s="9">
        <v>0</v>
      </c>
      <c r="S3" s="9">
        <v>0.0017859915555632246</v>
      </c>
      <c r="T3" s="9">
        <v>0.31695141067547705</v>
      </c>
      <c r="U3" s="9">
        <v>0.001840758832041399</v>
      </c>
      <c r="V3" s="9">
        <v>0.0026673009023019875</v>
      </c>
      <c r="W3" s="9">
        <v>3.4754418233430826</v>
      </c>
      <c r="X3" s="9">
        <v>2.084079517451252</v>
      </c>
      <c r="Y3" s="9">
        <v>0.000546080213395966</v>
      </c>
      <c r="Z3" s="9">
        <v>0</v>
      </c>
      <c r="AA3" s="9">
        <v>0.050360930796680664</v>
      </c>
      <c r="AB3" s="9">
        <v>0.004540065969982285</v>
      </c>
      <c r="AC3" s="9">
        <v>0.005623590089362732</v>
      </c>
      <c r="AD3" s="9">
        <v>0.2169556152392945</v>
      </c>
      <c r="AE3" s="9">
        <v>0.03449721813519544</v>
      </c>
      <c r="AF3" s="9">
        <v>0</v>
      </c>
      <c r="AG3" s="10">
        <f aca="true" t="shared" si="0" ref="AG3:AG32">SUM(C3:AF3)</f>
        <v>97.94899388283345</v>
      </c>
      <c r="AH3" s="9">
        <v>23.04853418832409</v>
      </c>
      <c r="AI3" s="9">
        <v>0</v>
      </c>
      <c r="AJ3" s="9">
        <v>0</v>
      </c>
      <c r="AK3" s="9">
        <v>0.37215552280595254</v>
      </c>
      <c r="AL3" s="9">
        <v>8.202000455378638</v>
      </c>
      <c r="AM3" s="9">
        <v>27.075115949860002</v>
      </c>
      <c r="AN3" s="9">
        <v>3.953200000797918</v>
      </c>
      <c r="AO3" s="10">
        <f>SUM(AG3:AN3)</f>
        <v>160.60000000000005</v>
      </c>
    </row>
    <row r="4" spans="1:41" ht="12.75">
      <c r="A4" s="15" t="s">
        <v>101</v>
      </c>
      <c r="B4" s="18" t="s">
        <v>102</v>
      </c>
      <c r="C4" s="9">
        <v>0</v>
      </c>
      <c r="D4" s="9">
        <v>0</v>
      </c>
      <c r="E4" s="9">
        <v>0</v>
      </c>
      <c r="F4" s="9">
        <v>0</v>
      </c>
      <c r="G4" s="9">
        <v>0.4622337637702424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0.0001474513613904491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0.30907811572653543</v>
      </c>
      <c r="X4" s="9">
        <v>0.31251429785261825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0.0007983723406617753</v>
      </c>
      <c r="AF4" s="9">
        <v>0</v>
      </c>
      <c r="AG4" s="10">
        <f t="shared" si="0"/>
        <v>1.0847720010514483</v>
      </c>
      <c r="AH4" s="9">
        <v>2.239972061170615</v>
      </c>
      <c r="AI4" s="9">
        <v>0</v>
      </c>
      <c r="AJ4" s="9">
        <v>0</v>
      </c>
      <c r="AK4" s="9">
        <v>0</v>
      </c>
      <c r="AL4" s="9">
        <v>0.015306383497376426</v>
      </c>
      <c r="AM4" s="9">
        <v>0.528156646231703</v>
      </c>
      <c r="AN4" s="9">
        <v>0.03179290804885668</v>
      </c>
      <c r="AO4" s="10">
        <f aca="true" t="shared" si="1" ref="AO4:AO33">SUM(AG4:AN4)</f>
        <v>3.8999999999999995</v>
      </c>
    </row>
    <row r="5" spans="1:41" ht="12.75">
      <c r="A5" s="15" t="s">
        <v>103</v>
      </c>
      <c r="B5" s="18" t="s">
        <v>104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10">
        <f t="shared" si="0"/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10">
        <f t="shared" si="1"/>
        <v>0</v>
      </c>
    </row>
    <row r="6" spans="1:41" ht="12.75">
      <c r="A6" s="15" t="s">
        <v>105</v>
      </c>
      <c r="B6" s="18" t="s">
        <v>106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10">
        <f t="shared" si="0"/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10">
        <f t="shared" si="1"/>
        <v>0</v>
      </c>
    </row>
    <row r="7" spans="1:41" ht="12.75">
      <c r="A7" s="15" t="s">
        <v>107</v>
      </c>
      <c r="B7" s="18" t="s">
        <v>108</v>
      </c>
      <c r="C7" s="9">
        <v>0.31446452258120955</v>
      </c>
      <c r="D7" s="9">
        <v>0.00029653108273534684</v>
      </c>
      <c r="E7" s="9">
        <v>0</v>
      </c>
      <c r="F7" s="9">
        <v>0</v>
      </c>
      <c r="G7" s="9">
        <v>44.37605383430447</v>
      </c>
      <c r="H7" s="9">
        <v>0.003795171479160229</v>
      </c>
      <c r="I7" s="9">
        <v>8.75621233715668E-07</v>
      </c>
      <c r="J7" s="9">
        <v>0.002133739528508192</v>
      </c>
      <c r="K7" s="9">
        <v>0.10172561759754702</v>
      </c>
      <c r="L7" s="9">
        <v>0.00010693872674995958</v>
      </c>
      <c r="M7" s="9">
        <v>0.5327408927791384</v>
      </c>
      <c r="N7" s="9">
        <v>0.004290390388542438</v>
      </c>
      <c r="O7" s="9">
        <v>0.0038058080440420594</v>
      </c>
      <c r="P7" s="9">
        <v>0</v>
      </c>
      <c r="Q7" s="9">
        <v>0</v>
      </c>
      <c r="R7" s="9">
        <v>0</v>
      </c>
      <c r="S7" s="9">
        <v>0.003084340518896822</v>
      </c>
      <c r="T7" s="9">
        <v>0.005717906030236757</v>
      </c>
      <c r="U7" s="9">
        <v>0.0007400418765335627</v>
      </c>
      <c r="V7" s="9">
        <v>3.343929012958975</v>
      </c>
      <c r="W7" s="9">
        <v>54.37167303102148</v>
      </c>
      <c r="X7" s="9">
        <v>294.57520332028275</v>
      </c>
      <c r="Y7" s="9">
        <v>0.718734234054965</v>
      </c>
      <c r="Z7" s="9">
        <v>7.763621945221231E-07</v>
      </c>
      <c r="AA7" s="9">
        <v>6.414283796017048</v>
      </c>
      <c r="AB7" s="9">
        <v>6.624395989568705</v>
      </c>
      <c r="AC7" s="9">
        <v>0.4561483910218019</v>
      </c>
      <c r="AD7" s="9">
        <v>11.1453127472769</v>
      </c>
      <c r="AE7" s="9">
        <v>14.954036570623712</v>
      </c>
      <c r="AF7" s="9">
        <v>0</v>
      </c>
      <c r="AG7" s="10">
        <f t="shared" si="0"/>
        <v>437.95267447974754</v>
      </c>
      <c r="AH7" s="9">
        <v>2283.112334993722</v>
      </c>
      <c r="AI7" s="9">
        <v>0</v>
      </c>
      <c r="AJ7" s="9">
        <v>0</v>
      </c>
      <c r="AK7" s="9">
        <v>0</v>
      </c>
      <c r="AL7" s="9">
        <v>1.124666758384635</v>
      </c>
      <c r="AM7" s="9">
        <v>32.46459088025186</v>
      </c>
      <c r="AN7" s="9">
        <v>1.84573288789425</v>
      </c>
      <c r="AO7" s="10">
        <f t="shared" si="1"/>
        <v>2756.5000000000005</v>
      </c>
    </row>
    <row r="8" spans="1:41" ht="12.75">
      <c r="A8" s="15" t="s">
        <v>109</v>
      </c>
      <c r="B8" s="18" t="s">
        <v>110</v>
      </c>
      <c r="C8" s="9">
        <v>0</v>
      </c>
      <c r="D8" s="9">
        <v>0.02982999544928761</v>
      </c>
      <c r="E8" s="9">
        <v>0</v>
      </c>
      <c r="F8" s="9">
        <v>0.007132550250226128</v>
      </c>
      <c r="G8" s="9">
        <v>0.6065563342197715</v>
      </c>
      <c r="H8" s="9">
        <v>38.33987196515115</v>
      </c>
      <c r="I8" s="9">
        <v>0.035276690320536694</v>
      </c>
      <c r="J8" s="9">
        <v>0.13181101871797274</v>
      </c>
      <c r="K8" s="9">
        <v>0.1253558369902088</v>
      </c>
      <c r="L8" s="9">
        <v>0.031650615286221984</v>
      </c>
      <c r="M8" s="9">
        <v>0.7999303600849405</v>
      </c>
      <c r="N8" s="9">
        <v>0.5280818987762187</v>
      </c>
      <c r="O8" s="9">
        <v>0.6795407147734271</v>
      </c>
      <c r="P8" s="9">
        <v>0.19490976304493807</v>
      </c>
      <c r="Q8" s="9">
        <v>0.06435738981332487</v>
      </c>
      <c r="R8" s="9">
        <v>0.02701521648283512</v>
      </c>
      <c r="S8" s="9">
        <v>0.671894520718926</v>
      </c>
      <c r="T8" s="9">
        <v>3.3926302019552024</v>
      </c>
      <c r="U8" s="9">
        <v>0.08810617066647329</v>
      </c>
      <c r="V8" s="9">
        <v>2.2775551105491023</v>
      </c>
      <c r="W8" s="9">
        <v>14.53323147311054</v>
      </c>
      <c r="X8" s="9">
        <v>0.41724137080328605</v>
      </c>
      <c r="Y8" s="9">
        <v>1.5182233776226137</v>
      </c>
      <c r="Z8" s="9">
        <v>0</v>
      </c>
      <c r="AA8" s="9">
        <v>0.3911358518254711</v>
      </c>
      <c r="AB8" s="9">
        <v>0.8728699244785898</v>
      </c>
      <c r="AC8" s="9">
        <v>0.06571048703653531</v>
      </c>
      <c r="AD8" s="9">
        <v>1.2944284868109721</v>
      </c>
      <c r="AE8" s="9">
        <v>3.242560680024673</v>
      </c>
      <c r="AF8" s="9">
        <v>0</v>
      </c>
      <c r="AG8" s="10">
        <f t="shared" si="0"/>
        <v>70.36690800496345</v>
      </c>
      <c r="AH8" s="9">
        <v>112.45390064190822</v>
      </c>
      <c r="AI8" s="9">
        <v>0</v>
      </c>
      <c r="AJ8" s="9">
        <v>0</v>
      </c>
      <c r="AK8" s="9">
        <v>0</v>
      </c>
      <c r="AL8" s="9">
        <v>2.015675852190383</v>
      </c>
      <c r="AM8" s="9">
        <v>100.64446227961093</v>
      </c>
      <c r="AN8" s="9">
        <v>14.719053221327048</v>
      </c>
      <c r="AO8" s="10">
        <f t="shared" si="1"/>
        <v>300.20000000000005</v>
      </c>
    </row>
    <row r="9" spans="1:41" ht="12.75">
      <c r="A9" s="15" t="s">
        <v>111</v>
      </c>
      <c r="B9" s="18" t="s">
        <v>70</v>
      </c>
      <c r="C9" s="9">
        <v>0</v>
      </c>
      <c r="D9" s="9">
        <v>0</v>
      </c>
      <c r="E9" s="9">
        <v>0</v>
      </c>
      <c r="F9" s="9">
        <v>0</v>
      </c>
      <c r="G9" s="9">
        <v>0.18652690567639826</v>
      </c>
      <c r="H9" s="9">
        <v>0.26514355751179264</v>
      </c>
      <c r="I9" s="9">
        <v>0.5565398851693161</v>
      </c>
      <c r="J9" s="9">
        <v>0.0029961683044024776</v>
      </c>
      <c r="K9" s="9">
        <v>0.023441199771004624</v>
      </c>
      <c r="L9" s="9">
        <v>0.0015042203788053366</v>
      </c>
      <c r="M9" s="9">
        <v>0.1673145433631992</v>
      </c>
      <c r="N9" s="9">
        <v>0.05007448715542723</v>
      </c>
      <c r="O9" s="9">
        <v>0.024052554292881372</v>
      </c>
      <c r="P9" s="9">
        <v>0</v>
      </c>
      <c r="Q9" s="9">
        <v>0</v>
      </c>
      <c r="R9" s="9">
        <v>0.002866985652373703</v>
      </c>
      <c r="S9" s="9">
        <v>0.02163943334445584</v>
      </c>
      <c r="T9" s="9">
        <v>0.32766316195128825</v>
      </c>
      <c r="U9" s="9">
        <v>0.006909521005971151</v>
      </c>
      <c r="V9" s="9">
        <v>0.9713592836763101</v>
      </c>
      <c r="W9" s="9">
        <v>3.3852062088347887</v>
      </c>
      <c r="X9" s="9">
        <v>0.0010492468458196912</v>
      </c>
      <c r="Y9" s="9">
        <v>0.10895199560007705</v>
      </c>
      <c r="Z9" s="9">
        <v>0</v>
      </c>
      <c r="AA9" s="9">
        <v>0.002686376196245074</v>
      </c>
      <c r="AB9" s="9">
        <v>0.3930762168302087</v>
      </c>
      <c r="AC9" s="9">
        <v>0</v>
      </c>
      <c r="AD9" s="9">
        <v>0</v>
      </c>
      <c r="AE9" s="9">
        <v>0.12761112043094971</v>
      </c>
      <c r="AF9" s="9">
        <v>0</v>
      </c>
      <c r="AG9" s="10">
        <f t="shared" si="0"/>
        <v>6.626613071991716</v>
      </c>
      <c r="AH9" s="9">
        <v>20.307736335476974</v>
      </c>
      <c r="AI9" s="9">
        <v>0</v>
      </c>
      <c r="AJ9" s="9">
        <v>0</v>
      </c>
      <c r="AK9" s="9">
        <v>0</v>
      </c>
      <c r="AL9" s="9">
        <v>0.6317659987679897</v>
      </c>
      <c r="AM9" s="9">
        <v>18.50712232433297</v>
      </c>
      <c r="AN9" s="9">
        <v>1.4267622694303883</v>
      </c>
      <c r="AO9" s="10">
        <f t="shared" si="1"/>
        <v>47.500000000000036</v>
      </c>
    </row>
    <row r="10" spans="1:41" ht="12.75">
      <c r="A10" s="15" t="s">
        <v>112</v>
      </c>
      <c r="B10" s="18" t="s">
        <v>113</v>
      </c>
      <c r="C10" s="9">
        <v>0</v>
      </c>
      <c r="D10" s="9">
        <v>0</v>
      </c>
      <c r="E10" s="9">
        <v>0</v>
      </c>
      <c r="F10" s="9">
        <v>3.174437744287387E-05</v>
      </c>
      <c r="G10" s="9">
        <v>0.0003780093321614511</v>
      </c>
      <c r="H10" s="9">
        <v>0.007713603662573728</v>
      </c>
      <c r="I10" s="9">
        <v>8.68006502819769E-06</v>
      </c>
      <c r="J10" s="9">
        <v>4.602988442469076</v>
      </c>
      <c r="K10" s="9">
        <v>0.01044120475951833</v>
      </c>
      <c r="L10" s="9">
        <v>1.5047286857625009E-05</v>
      </c>
      <c r="M10" s="9">
        <v>0.0006109270775370703</v>
      </c>
      <c r="N10" s="9">
        <v>0.035234877181335895</v>
      </c>
      <c r="O10" s="9">
        <v>0.0016616375856023922</v>
      </c>
      <c r="P10" s="9">
        <v>0.0020095053450805036</v>
      </c>
      <c r="Q10" s="9">
        <v>2.3903637930463067E-05</v>
      </c>
      <c r="R10" s="9">
        <v>0</v>
      </c>
      <c r="S10" s="9">
        <v>0.03233141679418948</v>
      </c>
      <c r="T10" s="9">
        <v>0.6930700732302325</v>
      </c>
      <c r="U10" s="9">
        <v>3.3354288552248494E-05</v>
      </c>
      <c r="V10" s="9">
        <v>2.0505037931017127</v>
      </c>
      <c r="W10" s="9">
        <v>1.3177662261650775</v>
      </c>
      <c r="X10" s="9">
        <v>9.975064090364321E-05</v>
      </c>
      <c r="Y10" s="9">
        <v>0.011020147547986558</v>
      </c>
      <c r="Z10" s="9">
        <v>0</v>
      </c>
      <c r="AA10" s="9">
        <v>0.3595086138666796</v>
      </c>
      <c r="AB10" s="9">
        <v>0.062480202504834395</v>
      </c>
      <c r="AC10" s="9">
        <v>0.009066627081197149</v>
      </c>
      <c r="AD10" s="9">
        <v>0.0016970610932286474</v>
      </c>
      <c r="AE10" s="9">
        <v>0.008899802155600383</v>
      </c>
      <c r="AF10" s="9">
        <v>0</v>
      </c>
      <c r="AG10" s="10">
        <f t="shared" si="0"/>
        <v>9.20759465125034</v>
      </c>
      <c r="AH10" s="9">
        <v>0.13811401745727894</v>
      </c>
      <c r="AI10" s="9">
        <v>0</v>
      </c>
      <c r="AJ10" s="9">
        <v>0</v>
      </c>
      <c r="AK10" s="9">
        <v>0</v>
      </c>
      <c r="AL10" s="9">
        <v>0.08289254371094922</v>
      </c>
      <c r="AM10" s="9">
        <v>3.388338795464005</v>
      </c>
      <c r="AN10" s="9">
        <v>0.8830599921174297</v>
      </c>
      <c r="AO10" s="10">
        <f t="shared" si="1"/>
        <v>13.700000000000001</v>
      </c>
    </row>
    <row r="11" spans="1:41" ht="12.75">
      <c r="A11" s="15" t="s">
        <v>114</v>
      </c>
      <c r="B11" s="18" t="s">
        <v>115</v>
      </c>
      <c r="C11" s="9">
        <v>0</v>
      </c>
      <c r="D11" s="9">
        <v>4.5857249523701436E-05</v>
      </c>
      <c r="E11" s="9">
        <v>0</v>
      </c>
      <c r="F11" s="9">
        <v>7.230942532856635E-05</v>
      </c>
      <c r="G11" s="9">
        <v>0.021127706202096516</v>
      </c>
      <c r="H11" s="9">
        <v>0.010535255918928418</v>
      </c>
      <c r="I11" s="9">
        <v>6.37750530854886E-05</v>
      </c>
      <c r="J11" s="9">
        <v>0.0034721910472483727</v>
      </c>
      <c r="K11" s="9">
        <v>0.6771169437720924</v>
      </c>
      <c r="L11" s="9">
        <v>5.6704155516046334E-05</v>
      </c>
      <c r="M11" s="9">
        <v>0.053196876614244985</v>
      </c>
      <c r="N11" s="9">
        <v>0.019529119264614838</v>
      </c>
      <c r="O11" s="9">
        <v>0.00849143255355588</v>
      </c>
      <c r="P11" s="9">
        <v>0.0003260706879444606</v>
      </c>
      <c r="Q11" s="9">
        <v>0.022460950720173612</v>
      </c>
      <c r="R11" s="9">
        <v>0.013538117840478557</v>
      </c>
      <c r="S11" s="9">
        <v>0.007111007467710203</v>
      </c>
      <c r="T11" s="9">
        <v>0.017147306785517458</v>
      </c>
      <c r="U11" s="9">
        <v>0.0008066881057693368</v>
      </c>
      <c r="V11" s="9">
        <v>0.0030637617170082812</v>
      </c>
      <c r="W11" s="9">
        <v>0.1761076866026612</v>
      </c>
      <c r="X11" s="9">
        <v>0.0006332277423799437</v>
      </c>
      <c r="Y11" s="9">
        <v>0.024467357267770946</v>
      </c>
      <c r="Z11" s="9">
        <v>0.013956244151359641</v>
      </c>
      <c r="AA11" s="9">
        <v>0.18783370452628695</v>
      </c>
      <c r="AB11" s="9">
        <v>0.0329226642487709</v>
      </c>
      <c r="AC11" s="9">
        <v>0.009435054199747552</v>
      </c>
      <c r="AD11" s="9">
        <v>0.07290085230870896</v>
      </c>
      <c r="AE11" s="9">
        <v>0.025190199134695127</v>
      </c>
      <c r="AF11" s="9">
        <v>0</v>
      </c>
      <c r="AG11" s="10">
        <f t="shared" si="0"/>
        <v>1.4016090647632187</v>
      </c>
      <c r="AH11" s="9">
        <v>0.09408714143154756</v>
      </c>
      <c r="AI11" s="9">
        <v>0</v>
      </c>
      <c r="AJ11" s="9">
        <v>0</v>
      </c>
      <c r="AK11" s="9">
        <v>0</v>
      </c>
      <c r="AL11" s="9">
        <v>0.019687054442140008</v>
      </c>
      <c r="AM11" s="9">
        <v>0.5939982471665255</v>
      </c>
      <c r="AN11" s="9">
        <v>0.09061849219656883</v>
      </c>
      <c r="AO11" s="10">
        <f t="shared" si="1"/>
        <v>2.2000000000000006</v>
      </c>
    </row>
    <row r="12" spans="1:41" ht="12.75">
      <c r="A12" s="15" t="s">
        <v>116</v>
      </c>
      <c r="B12" s="18" t="s">
        <v>71</v>
      </c>
      <c r="C12" s="9">
        <v>39.045091351585285</v>
      </c>
      <c r="D12" s="9">
        <v>0.0004629130137148818</v>
      </c>
      <c r="E12" s="9">
        <v>0</v>
      </c>
      <c r="F12" s="9">
        <v>0.40008129499690537</v>
      </c>
      <c r="G12" s="9">
        <v>21.707204063551302</v>
      </c>
      <c r="H12" s="9">
        <v>2.700486256176189</v>
      </c>
      <c r="I12" s="9">
        <v>0.10001246021454217</v>
      </c>
      <c r="J12" s="9">
        <v>4.302400637012036</v>
      </c>
      <c r="K12" s="9">
        <v>5.615208074237844</v>
      </c>
      <c r="L12" s="9">
        <v>4.0847524128200146</v>
      </c>
      <c r="M12" s="9">
        <v>3.113456619063804</v>
      </c>
      <c r="N12" s="9">
        <v>4.20038674435889</v>
      </c>
      <c r="O12" s="9">
        <v>10.430757877837985</v>
      </c>
      <c r="P12" s="9">
        <v>20.709652013342325</v>
      </c>
      <c r="Q12" s="9">
        <v>7.002938160505934</v>
      </c>
      <c r="R12" s="9">
        <v>8.900104788145498</v>
      </c>
      <c r="S12" s="9">
        <v>3.0014974816121396</v>
      </c>
      <c r="T12" s="9">
        <v>3.2046035776310373</v>
      </c>
      <c r="U12" s="9">
        <v>2.930927566458149</v>
      </c>
      <c r="V12" s="9">
        <v>140.50585958655566</v>
      </c>
      <c r="W12" s="9">
        <v>269.4619055881984</v>
      </c>
      <c r="X12" s="9">
        <v>9.600004725891887</v>
      </c>
      <c r="Y12" s="9">
        <v>1086.8477699587636</v>
      </c>
      <c r="Z12" s="9">
        <v>10.700012005419943</v>
      </c>
      <c r="AA12" s="9">
        <v>314.40116724553474</v>
      </c>
      <c r="AB12" s="9">
        <v>131.2095826951854</v>
      </c>
      <c r="AC12" s="9">
        <v>22.101598697892552</v>
      </c>
      <c r="AD12" s="9">
        <v>27.60440012184215</v>
      </c>
      <c r="AE12" s="9">
        <v>67.80074612689573</v>
      </c>
      <c r="AF12" s="9">
        <v>0</v>
      </c>
      <c r="AG12" s="10">
        <f t="shared" si="0"/>
        <v>2221.6830710447434</v>
      </c>
      <c r="AH12" s="9">
        <v>1839.3212443114312</v>
      </c>
      <c r="AI12" s="9">
        <v>0</v>
      </c>
      <c r="AJ12" s="9">
        <v>0</v>
      </c>
      <c r="AK12" s="9">
        <v>0</v>
      </c>
      <c r="AL12" s="9">
        <v>0.02516002667383827</v>
      </c>
      <c r="AM12" s="9">
        <v>0.27895246521425293</v>
      </c>
      <c r="AN12" s="9">
        <v>0.29157215193710145</v>
      </c>
      <c r="AO12" s="10">
        <f t="shared" si="1"/>
        <v>4061.6</v>
      </c>
    </row>
    <row r="13" spans="1:41" ht="12.75">
      <c r="A13" s="15" t="s">
        <v>117</v>
      </c>
      <c r="B13" s="18" t="s">
        <v>72</v>
      </c>
      <c r="C13" s="9">
        <v>2.037701477704684</v>
      </c>
      <c r="D13" s="9">
        <v>0.0005736004159438491</v>
      </c>
      <c r="E13" s="9">
        <v>0</v>
      </c>
      <c r="F13" s="9">
        <v>0.11560555626370136</v>
      </c>
      <c r="G13" s="9">
        <v>0.6286861791584685</v>
      </c>
      <c r="H13" s="9">
        <v>4.930521879358826</v>
      </c>
      <c r="I13" s="9">
        <v>0.04815792151710101</v>
      </c>
      <c r="J13" s="9">
        <v>0.30006105914549086</v>
      </c>
      <c r="K13" s="9">
        <v>0.8866999954434583</v>
      </c>
      <c r="L13" s="9">
        <v>23.551350022605813</v>
      </c>
      <c r="M13" s="9">
        <v>75.6490895948019</v>
      </c>
      <c r="N13" s="9">
        <v>5.513918338929387</v>
      </c>
      <c r="O13" s="9">
        <v>1.630042210621937</v>
      </c>
      <c r="P13" s="9">
        <v>1.955361240423433</v>
      </c>
      <c r="Q13" s="9">
        <v>0.5552268695450855</v>
      </c>
      <c r="R13" s="9">
        <v>0.6346281218524498</v>
      </c>
      <c r="S13" s="9">
        <v>0.2745080512071753</v>
      </c>
      <c r="T13" s="9">
        <v>2.1973042287985782</v>
      </c>
      <c r="U13" s="9">
        <v>0.1107617950064623</v>
      </c>
      <c r="V13" s="9">
        <v>1.2722111316913287</v>
      </c>
      <c r="W13" s="9">
        <v>11.654603085491189</v>
      </c>
      <c r="X13" s="9">
        <v>0.0629852853145575</v>
      </c>
      <c r="Y13" s="9">
        <v>0.15873019379272577</v>
      </c>
      <c r="Z13" s="9">
        <v>0.012498568349325851</v>
      </c>
      <c r="AA13" s="9">
        <v>0.9033306914064504</v>
      </c>
      <c r="AB13" s="9">
        <v>0.32137586998763934</v>
      </c>
      <c r="AC13" s="9">
        <v>0.06921191328022526</v>
      </c>
      <c r="AD13" s="9">
        <v>104.42521990345813</v>
      </c>
      <c r="AE13" s="9">
        <v>0.5022267234519127</v>
      </c>
      <c r="AF13" s="9">
        <v>0</v>
      </c>
      <c r="AG13" s="10">
        <f t="shared" si="0"/>
        <v>240.40259150902335</v>
      </c>
      <c r="AH13" s="9">
        <v>86.20862206975183</v>
      </c>
      <c r="AI13" s="9">
        <v>0.4</v>
      </c>
      <c r="AJ13" s="9">
        <v>188.50014312809654</v>
      </c>
      <c r="AK13" s="9">
        <v>0</v>
      </c>
      <c r="AL13" s="9">
        <v>1.1538668703740758</v>
      </c>
      <c r="AM13" s="9">
        <v>75.1713616821426</v>
      </c>
      <c r="AN13" s="9">
        <v>22.763414740611605</v>
      </c>
      <c r="AO13" s="10">
        <f t="shared" si="1"/>
        <v>614.5999999999998</v>
      </c>
    </row>
    <row r="14" spans="1:41" ht="12.75">
      <c r="A14" s="15" t="s">
        <v>118</v>
      </c>
      <c r="B14" s="18" t="s">
        <v>73</v>
      </c>
      <c r="C14" s="9">
        <v>0</v>
      </c>
      <c r="D14" s="9">
        <v>0.00028019684724641964</v>
      </c>
      <c r="E14" s="9">
        <v>0</v>
      </c>
      <c r="F14" s="9">
        <v>0.012864916536847125</v>
      </c>
      <c r="G14" s="9">
        <v>1.6698354184176516</v>
      </c>
      <c r="H14" s="9">
        <v>0.19495642096330593</v>
      </c>
      <c r="I14" s="9">
        <v>0.09779279127569751</v>
      </c>
      <c r="J14" s="9">
        <v>0.14982019840010355</v>
      </c>
      <c r="K14" s="9">
        <v>0.6316972396450004</v>
      </c>
      <c r="L14" s="9">
        <v>0.028710248343910266</v>
      </c>
      <c r="M14" s="9">
        <v>2.342999040880696</v>
      </c>
      <c r="N14" s="9">
        <v>2.5703337351500832</v>
      </c>
      <c r="O14" s="9">
        <v>0.2369627829936615</v>
      </c>
      <c r="P14" s="9">
        <v>0.4838365047513127</v>
      </c>
      <c r="Q14" s="9">
        <v>1.0824179809464034</v>
      </c>
      <c r="R14" s="9">
        <v>1.5341270055915388</v>
      </c>
      <c r="S14" s="9">
        <v>0.8491251307230805</v>
      </c>
      <c r="T14" s="9">
        <v>0.8455190736520991</v>
      </c>
      <c r="U14" s="9">
        <v>0.1473687091558865</v>
      </c>
      <c r="V14" s="9">
        <v>1.9050317129449676</v>
      </c>
      <c r="W14" s="9">
        <v>3.9728403969600414</v>
      </c>
      <c r="X14" s="9">
        <v>0.09509651598944291</v>
      </c>
      <c r="Y14" s="9">
        <v>2.3269141946176193</v>
      </c>
      <c r="Z14" s="9">
        <v>0.02753066788252244</v>
      </c>
      <c r="AA14" s="9">
        <v>0.5990411649460499</v>
      </c>
      <c r="AB14" s="9">
        <v>0.14991326783712822</v>
      </c>
      <c r="AC14" s="9">
        <v>0.04424015631841349</v>
      </c>
      <c r="AD14" s="9">
        <v>0.1738941134826384</v>
      </c>
      <c r="AE14" s="9">
        <v>0.3954730845342451</v>
      </c>
      <c r="AF14" s="9">
        <v>0</v>
      </c>
      <c r="AG14" s="10">
        <f t="shared" si="0"/>
        <v>22.568622669787597</v>
      </c>
      <c r="AH14" s="9">
        <v>1.0387221824582424</v>
      </c>
      <c r="AI14" s="9">
        <v>0</v>
      </c>
      <c r="AJ14" s="9">
        <v>0</v>
      </c>
      <c r="AK14" s="9">
        <v>0</v>
      </c>
      <c r="AL14" s="9">
        <v>0.3217090812328226</v>
      </c>
      <c r="AM14" s="9">
        <v>12.164481037549304</v>
      </c>
      <c r="AN14" s="9">
        <v>1.606465028972048</v>
      </c>
      <c r="AO14" s="10">
        <f t="shared" si="1"/>
        <v>37.70000000000001</v>
      </c>
    </row>
    <row r="15" spans="1:41" ht="12.75">
      <c r="A15" s="15" t="s">
        <v>119</v>
      </c>
      <c r="B15" s="18" t="s">
        <v>74</v>
      </c>
      <c r="C15" s="9">
        <v>0</v>
      </c>
      <c r="D15" s="9">
        <v>0</v>
      </c>
      <c r="E15" s="9">
        <v>0</v>
      </c>
      <c r="F15" s="9">
        <v>0.006519941119982272</v>
      </c>
      <c r="G15" s="9">
        <v>0.0354870018840598</v>
      </c>
      <c r="H15" s="9">
        <v>0.4124774451720883</v>
      </c>
      <c r="I15" s="9">
        <v>0</v>
      </c>
      <c r="J15" s="9">
        <v>0.013336730627803862</v>
      </c>
      <c r="K15" s="9">
        <v>0.01259175313257022</v>
      </c>
      <c r="L15" s="9">
        <v>0.007293352041243626</v>
      </c>
      <c r="M15" s="9">
        <v>0.14506671206135965</v>
      </c>
      <c r="N15" s="9">
        <v>0.07815136799088673</v>
      </c>
      <c r="O15" s="9">
        <v>0.8203538867797294</v>
      </c>
      <c r="P15" s="9">
        <v>0.10539875332874626</v>
      </c>
      <c r="Q15" s="9">
        <v>0.10575027843372985</v>
      </c>
      <c r="R15" s="9">
        <v>0.6173458580072532</v>
      </c>
      <c r="S15" s="9">
        <v>0.11202138313051066</v>
      </c>
      <c r="T15" s="9">
        <v>0.05664255451642897</v>
      </c>
      <c r="U15" s="9">
        <v>1.8591434918841915E-06</v>
      </c>
      <c r="V15" s="9">
        <v>2.073370652698204</v>
      </c>
      <c r="W15" s="9">
        <v>1.0308880970262198</v>
      </c>
      <c r="X15" s="9">
        <v>0.0018109631981038943</v>
      </c>
      <c r="Y15" s="9">
        <v>0.00033557319632776094</v>
      </c>
      <c r="Z15" s="9">
        <v>0</v>
      </c>
      <c r="AA15" s="9">
        <v>0.5256045230948362</v>
      </c>
      <c r="AB15" s="9">
        <v>0.01153780618750115</v>
      </c>
      <c r="AC15" s="9">
        <v>0.0036983210253772447</v>
      </c>
      <c r="AD15" s="9">
        <v>0.06624091170239878</v>
      </c>
      <c r="AE15" s="9">
        <v>0.002288534852683975</v>
      </c>
      <c r="AF15" s="9">
        <v>0</v>
      </c>
      <c r="AG15" s="10">
        <f t="shared" si="0"/>
        <v>6.244214260351537</v>
      </c>
      <c r="AH15" s="9">
        <v>3.176200744557457</v>
      </c>
      <c r="AI15" s="9">
        <v>0</v>
      </c>
      <c r="AJ15" s="9">
        <v>0</v>
      </c>
      <c r="AK15" s="9">
        <v>0</v>
      </c>
      <c r="AL15" s="9">
        <v>0.2639197732640695</v>
      </c>
      <c r="AM15" s="9">
        <v>4.899057421648528</v>
      </c>
      <c r="AN15" s="9">
        <v>0.6166078001784074</v>
      </c>
      <c r="AO15" s="10">
        <f t="shared" si="1"/>
        <v>15.2</v>
      </c>
    </row>
    <row r="16" spans="1:41" ht="12.75">
      <c r="A16" s="15" t="s">
        <v>120</v>
      </c>
      <c r="B16" s="18" t="s">
        <v>121</v>
      </c>
      <c r="C16" s="9">
        <v>0</v>
      </c>
      <c r="D16" s="9">
        <v>0.013149402532436466</v>
      </c>
      <c r="E16" s="9">
        <v>0</v>
      </c>
      <c r="F16" s="9">
        <v>0.019185659504401677</v>
      </c>
      <c r="G16" s="9">
        <v>0.4251491728900437</v>
      </c>
      <c r="H16" s="9">
        <v>0.04195320348473609</v>
      </c>
      <c r="I16" s="9">
        <v>0.15839987671068081</v>
      </c>
      <c r="J16" s="9">
        <v>0.056085561105707636</v>
      </c>
      <c r="K16" s="9">
        <v>0.15768715383620407</v>
      </c>
      <c r="L16" s="9">
        <v>0.053218740881530134</v>
      </c>
      <c r="M16" s="9">
        <v>0.5316788602776891</v>
      </c>
      <c r="N16" s="9">
        <v>0.34618696489634126</v>
      </c>
      <c r="O16" s="9">
        <v>0.23826749019324509</v>
      </c>
      <c r="P16" s="9">
        <v>12.432857376788343</v>
      </c>
      <c r="Q16" s="9">
        <v>1.8392854088334507</v>
      </c>
      <c r="R16" s="9">
        <v>1.0373231073813434</v>
      </c>
      <c r="S16" s="9">
        <v>1.2445443600721973</v>
      </c>
      <c r="T16" s="9">
        <v>0.8007232341901933</v>
      </c>
      <c r="U16" s="9">
        <v>0.32165051987375565</v>
      </c>
      <c r="V16" s="9">
        <v>2.701372594909994</v>
      </c>
      <c r="W16" s="9">
        <v>1.6768627958434892</v>
      </c>
      <c r="X16" s="9">
        <v>0.10061537233233395</v>
      </c>
      <c r="Y16" s="9">
        <v>0.7801438342988305</v>
      </c>
      <c r="Z16" s="9">
        <v>0.12776914696869665</v>
      </c>
      <c r="AA16" s="9">
        <v>1.0037581234059314</v>
      </c>
      <c r="AB16" s="9">
        <v>0.10358509331942765</v>
      </c>
      <c r="AC16" s="9">
        <v>0.08102806817614813</v>
      </c>
      <c r="AD16" s="9">
        <v>0.009962646320128686</v>
      </c>
      <c r="AE16" s="9">
        <v>0.1520666743413888</v>
      </c>
      <c r="AF16" s="9">
        <v>0</v>
      </c>
      <c r="AG16" s="10">
        <f t="shared" si="0"/>
        <v>26.45451044336867</v>
      </c>
      <c r="AH16" s="9">
        <v>1.5630193934834045</v>
      </c>
      <c r="AI16" s="9">
        <v>0</v>
      </c>
      <c r="AJ16" s="9">
        <v>0</v>
      </c>
      <c r="AK16" s="9">
        <v>0.20113316845566853</v>
      </c>
      <c r="AL16" s="9">
        <v>0.5025133552413225</v>
      </c>
      <c r="AM16" s="9">
        <v>6.935852249282793</v>
      </c>
      <c r="AN16" s="9">
        <v>1.4429713901681334</v>
      </c>
      <c r="AO16" s="10">
        <f t="shared" si="1"/>
        <v>37.099999999999994</v>
      </c>
    </row>
    <row r="17" spans="1:41" ht="12.75">
      <c r="A17" s="15" t="s">
        <v>122</v>
      </c>
      <c r="B17" s="18" t="s">
        <v>75</v>
      </c>
      <c r="C17" s="9">
        <v>0.004340332060699308</v>
      </c>
      <c r="D17" s="9">
        <v>0.0023471459786132257</v>
      </c>
      <c r="E17" s="9">
        <v>0</v>
      </c>
      <c r="F17" s="9">
        <v>0.022826303632769666</v>
      </c>
      <c r="G17" s="9">
        <v>0.33261157891393117</v>
      </c>
      <c r="H17" s="9">
        <v>0.16289236082167086</v>
      </c>
      <c r="I17" s="9">
        <v>0.0008620367745833993</v>
      </c>
      <c r="J17" s="9">
        <v>0.030915885548761443</v>
      </c>
      <c r="K17" s="9">
        <v>0.08373378242449166</v>
      </c>
      <c r="L17" s="9">
        <v>0.08347831361761932</v>
      </c>
      <c r="M17" s="9">
        <v>0.4202551579184049</v>
      </c>
      <c r="N17" s="9">
        <v>0.3246048366959211</v>
      </c>
      <c r="O17" s="9">
        <v>0.21954283809132136</v>
      </c>
      <c r="P17" s="9">
        <v>0.31963876968718596</v>
      </c>
      <c r="Q17" s="9">
        <v>4.980049162902439</v>
      </c>
      <c r="R17" s="9">
        <v>0.03706760430729412</v>
      </c>
      <c r="S17" s="9">
        <v>0.9920430631601936</v>
      </c>
      <c r="T17" s="9">
        <v>0.05746040577882871</v>
      </c>
      <c r="U17" s="9">
        <v>0.12255400694094153</v>
      </c>
      <c r="V17" s="9">
        <v>0.8289589865742467</v>
      </c>
      <c r="W17" s="9">
        <v>2.934039295270484</v>
      </c>
      <c r="X17" s="9">
        <v>0.0054208207364231055</v>
      </c>
      <c r="Y17" s="9">
        <v>0.0711512908658956</v>
      </c>
      <c r="Z17" s="9">
        <v>0</v>
      </c>
      <c r="AA17" s="9">
        <v>0.16987664692040297</v>
      </c>
      <c r="AB17" s="9">
        <v>0.10826448461842231</v>
      </c>
      <c r="AC17" s="9">
        <v>0.028775332449015593</v>
      </c>
      <c r="AD17" s="9">
        <v>0.025799670625496908</v>
      </c>
      <c r="AE17" s="9">
        <v>0.0821789290078933</v>
      </c>
      <c r="AF17" s="9">
        <v>0</v>
      </c>
      <c r="AG17" s="10">
        <f t="shared" si="0"/>
        <v>12.451689042323952</v>
      </c>
      <c r="AH17" s="9">
        <v>3.0580893537998035</v>
      </c>
      <c r="AI17" s="9">
        <v>0</v>
      </c>
      <c r="AJ17" s="9">
        <v>0</v>
      </c>
      <c r="AK17" s="9">
        <v>19.470699804016476</v>
      </c>
      <c r="AL17" s="9">
        <v>0.1917972261386852</v>
      </c>
      <c r="AM17" s="9">
        <v>12.514192822920922</v>
      </c>
      <c r="AN17" s="9">
        <v>6.313531750800145</v>
      </c>
      <c r="AO17" s="10">
        <f t="shared" si="1"/>
        <v>53.99999999999998</v>
      </c>
    </row>
    <row r="18" spans="1:41" ht="12.75">
      <c r="A18" s="15" t="s">
        <v>123</v>
      </c>
      <c r="B18" s="18" t="s">
        <v>124</v>
      </c>
      <c r="C18" s="9">
        <v>0</v>
      </c>
      <c r="D18" s="9">
        <v>0.0007197833474232707</v>
      </c>
      <c r="E18" s="9">
        <v>0</v>
      </c>
      <c r="F18" s="9">
        <v>0.0013065890450756558</v>
      </c>
      <c r="G18" s="9">
        <v>0.06847458336405074</v>
      </c>
      <c r="H18" s="9">
        <v>0.023447104876895157</v>
      </c>
      <c r="I18" s="9">
        <v>0.0008993805993865767</v>
      </c>
      <c r="J18" s="9">
        <v>0.01725434186719847</v>
      </c>
      <c r="K18" s="9">
        <v>0.020220404429773728</v>
      </c>
      <c r="L18" s="9">
        <v>0.02961309668787599</v>
      </c>
      <c r="M18" s="9">
        <v>0.10869260491471855</v>
      </c>
      <c r="N18" s="9">
        <v>0.7469780650877836</v>
      </c>
      <c r="O18" s="9">
        <v>0.019723231297141246</v>
      </c>
      <c r="P18" s="9">
        <v>0.2435225333834076</v>
      </c>
      <c r="Q18" s="9">
        <v>1.0467818341484838</v>
      </c>
      <c r="R18" s="9">
        <v>8.949665653800723</v>
      </c>
      <c r="S18" s="9">
        <v>3.997366842507957</v>
      </c>
      <c r="T18" s="9">
        <v>0.01380613676114974</v>
      </c>
      <c r="U18" s="9">
        <v>0.08663488560839923</v>
      </c>
      <c r="V18" s="9">
        <v>1.5802587686899772</v>
      </c>
      <c r="W18" s="9">
        <v>5.884773642287743</v>
      </c>
      <c r="X18" s="9">
        <v>0.029174110254526178</v>
      </c>
      <c r="Y18" s="9">
        <v>0.8430121565116749</v>
      </c>
      <c r="Z18" s="9">
        <v>0.005172284459704058</v>
      </c>
      <c r="AA18" s="9">
        <v>1.7422711787772405</v>
      </c>
      <c r="AB18" s="9">
        <v>0.25426994686959353</v>
      </c>
      <c r="AC18" s="9">
        <v>0.08397866440211825</v>
      </c>
      <c r="AD18" s="9">
        <v>0.15273909735857716</v>
      </c>
      <c r="AE18" s="9">
        <v>0.39163479088347114</v>
      </c>
      <c r="AF18" s="9">
        <v>0</v>
      </c>
      <c r="AG18" s="10">
        <f t="shared" si="0"/>
        <v>26.342391712222074</v>
      </c>
      <c r="AH18" s="9">
        <v>7.637782611271306</v>
      </c>
      <c r="AI18" s="9">
        <v>0.009540376808385176</v>
      </c>
      <c r="AJ18" s="9">
        <v>0.030850775031849513</v>
      </c>
      <c r="AK18" s="9">
        <v>5.969370763074983</v>
      </c>
      <c r="AL18" s="9">
        <v>0.2848172716468139</v>
      </c>
      <c r="AM18" s="9">
        <v>24.010474706963024</v>
      </c>
      <c r="AN18" s="9">
        <v>5.514771782981561</v>
      </c>
      <c r="AO18" s="10">
        <f t="shared" si="1"/>
        <v>69.8</v>
      </c>
    </row>
    <row r="19" spans="1:41" ht="12.75">
      <c r="A19" s="15" t="s">
        <v>125</v>
      </c>
      <c r="B19" s="18" t="s">
        <v>126</v>
      </c>
      <c r="C19" s="9">
        <v>0</v>
      </c>
      <c r="D19" s="9">
        <v>0.0014734652721362033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0.0011877011646461706</v>
      </c>
      <c r="M19" s="9">
        <v>0.008407486163572895</v>
      </c>
      <c r="N19" s="9">
        <v>0.009652835629928315</v>
      </c>
      <c r="O19" s="9">
        <v>0</v>
      </c>
      <c r="P19" s="9">
        <v>0.016291284467348024</v>
      </c>
      <c r="Q19" s="9">
        <v>0.4752647632383823</v>
      </c>
      <c r="R19" s="9">
        <v>0</v>
      </c>
      <c r="S19" s="9">
        <v>6.24048488801709</v>
      </c>
      <c r="T19" s="9">
        <v>0.00018899537167111182</v>
      </c>
      <c r="U19" s="9">
        <v>0</v>
      </c>
      <c r="V19" s="9">
        <v>0</v>
      </c>
      <c r="W19" s="9">
        <v>3.196445625499851</v>
      </c>
      <c r="X19" s="9">
        <v>0</v>
      </c>
      <c r="Y19" s="9">
        <v>0.1656168995091508</v>
      </c>
      <c r="Z19" s="9">
        <v>0</v>
      </c>
      <c r="AA19" s="9">
        <v>0.020403191369745992</v>
      </c>
      <c r="AB19" s="9">
        <v>0.028281633756577006</v>
      </c>
      <c r="AC19" s="9">
        <v>0</v>
      </c>
      <c r="AD19" s="9">
        <v>0</v>
      </c>
      <c r="AE19" s="9">
        <v>0.000731498655248899</v>
      </c>
      <c r="AF19" s="9">
        <v>0</v>
      </c>
      <c r="AG19" s="10">
        <f t="shared" si="0"/>
        <v>10.16443026811535</v>
      </c>
      <c r="AH19" s="9">
        <v>196.00535162744848</v>
      </c>
      <c r="AI19" s="9">
        <v>0</v>
      </c>
      <c r="AJ19" s="9">
        <v>0</v>
      </c>
      <c r="AK19" s="9">
        <v>168.43455350991707</v>
      </c>
      <c r="AL19" s="9">
        <v>0.5650546760315591</v>
      </c>
      <c r="AM19" s="9">
        <v>51.042137433824266</v>
      </c>
      <c r="AN19" s="9">
        <v>9.18847204553102</v>
      </c>
      <c r="AO19" s="10">
        <f t="shared" si="1"/>
        <v>435.39999956086774</v>
      </c>
    </row>
    <row r="20" spans="1:41" ht="12.75">
      <c r="A20" s="15" t="s">
        <v>127</v>
      </c>
      <c r="B20" s="18" t="s">
        <v>128</v>
      </c>
      <c r="C20" s="9">
        <v>0</v>
      </c>
      <c r="D20" s="9">
        <v>0</v>
      </c>
      <c r="E20" s="9">
        <v>0</v>
      </c>
      <c r="F20" s="9">
        <v>0.005118940347545168</v>
      </c>
      <c r="G20" s="9">
        <v>0.029346295412888548</v>
      </c>
      <c r="H20" s="9">
        <v>0.04700148458002447</v>
      </c>
      <c r="I20" s="9">
        <v>0.06270958350268016</v>
      </c>
      <c r="J20" s="9">
        <v>0.010919521253541106</v>
      </c>
      <c r="K20" s="9">
        <v>0.12452420824952003</v>
      </c>
      <c r="L20" s="9">
        <v>0.21783653918608878</v>
      </c>
      <c r="M20" s="9">
        <v>0.33844790277060893</v>
      </c>
      <c r="N20" s="9">
        <v>0.05238801992572206</v>
      </c>
      <c r="O20" s="9">
        <v>0.0045788286070655455</v>
      </c>
      <c r="P20" s="9">
        <v>0.00539620052708202</v>
      </c>
      <c r="Q20" s="9">
        <v>0.0012970535262378448</v>
      </c>
      <c r="R20" s="9">
        <v>0.0033410648131980687</v>
      </c>
      <c r="S20" s="9">
        <v>0.4163843256278635</v>
      </c>
      <c r="T20" s="9">
        <v>0.9339796282023537</v>
      </c>
      <c r="U20" s="9">
        <v>0.2807093738827849</v>
      </c>
      <c r="V20" s="9">
        <v>0.21752143529389956</v>
      </c>
      <c r="W20" s="9">
        <v>1.7392726670105418</v>
      </c>
      <c r="X20" s="9">
        <v>0.16768271254036665</v>
      </c>
      <c r="Y20" s="9">
        <v>1.1619744633652658</v>
      </c>
      <c r="Z20" s="9">
        <v>0.2655739636927267</v>
      </c>
      <c r="AA20" s="9">
        <v>1.0429000182169985</v>
      </c>
      <c r="AB20" s="9">
        <v>1.2523199845920017</v>
      </c>
      <c r="AC20" s="9">
        <v>0.32474047781751886</v>
      </c>
      <c r="AD20" s="9">
        <v>0.9595337665589879</v>
      </c>
      <c r="AE20" s="9">
        <v>0.9125887964543322</v>
      </c>
      <c r="AF20" s="9">
        <v>0</v>
      </c>
      <c r="AG20" s="10">
        <f t="shared" si="0"/>
        <v>10.578087255957843</v>
      </c>
      <c r="AH20" s="9">
        <v>23.945314106629446</v>
      </c>
      <c r="AI20" s="9">
        <v>0</v>
      </c>
      <c r="AJ20" s="9">
        <v>0</v>
      </c>
      <c r="AK20" s="9">
        <v>3.1214076982017516</v>
      </c>
      <c r="AL20" s="9">
        <v>0.7753295956924142</v>
      </c>
      <c r="AM20" s="9">
        <v>3.002172675608379</v>
      </c>
      <c r="AN20" s="9">
        <v>0.6776886679101518</v>
      </c>
      <c r="AO20" s="10">
        <f t="shared" si="1"/>
        <v>42.09999999999999</v>
      </c>
    </row>
    <row r="21" spans="1:41" ht="12.75">
      <c r="A21" s="15" t="s">
        <v>129</v>
      </c>
      <c r="B21" s="18" t="s">
        <v>76</v>
      </c>
      <c r="C21" s="9">
        <v>5.4</v>
      </c>
      <c r="D21" s="9">
        <v>0</v>
      </c>
      <c r="E21" s="9">
        <v>0</v>
      </c>
      <c r="F21" s="9">
        <v>0.7</v>
      </c>
      <c r="G21" s="9">
        <v>10.4</v>
      </c>
      <c r="H21" s="9">
        <v>4.5</v>
      </c>
      <c r="I21" s="9">
        <v>0.1</v>
      </c>
      <c r="J21" s="9">
        <v>1.5</v>
      </c>
      <c r="K21" s="9">
        <v>5.9</v>
      </c>
      <c r="L21" s="9">
        <v>6.7</v>
      </c>
      <c r="M21" s="9">
        <v>32.1</v>
      </c>
      <c r="N21" s="9">
        <v>2.8</v>
      </c>
      <c r="O21" s="9">
        <v>6.9</v>
      </c>
      <c r="P21" s="9">
        <v>21.5</v>
      </c>
      <c r="Q21" s="9">
        <v>1.6</v>
      </c>
      <c r="R21" s="9">
        <v>2.1</v>
      </c>
      <c r="S21" s="9">
        <v>4</v>
      </c>
      <c r="T21" s="9">
        <v>1.3</v>
      </c>
      <c r="U21" s="9">
        <v>13.3</v>
      </c>
      <c r="V21" s="9">
        <v>3.3</v>
      </c>
      <c r="W21" s="9">
        <v>19.4</v>
      </c>
      <c r="X21" s="9">
        <v>7.5</v>
      </c>
      <c r="Y21" s="9">
        <v>16.7</v>
      </c>
      <c r="Z21" s="9">
        <v>4</v>
      </c>
      <c r="AA21" s="9">
        <v>19.5</v>
      </c>
      <c r="AB21" s="9">
        <v>9.3</v>
      </c>
      <c r="AC21" s="9">
        <v>3.7</v>
      </c>
      <c r="AD21" s="9">
        <v>8.9</v>
      </c>
      <c r="AE21" s="9">
        <v>7.5</v>
      </c>
      <c r="AF21" s="9">
        <v>0</v>
      </c>
      <c r="AG21" s="10">
        <f t="shared" si="0"/>
        <v>220.6</v>
      </c>
      <c r="AH21" s="9">
        <v>276</v>
      </c>
      <c r="AI21" s="9">
        <v>0</v>
      </c>
      <c r="AJ21" s="9">
        <v>0.1</v>
      </c>
      <c r="AK21" s="9">
        <v>0</v>
      </c>
      <c r="AL21" s="9">
        <v>0</v>
      </c>
      <c r="AM21" s="9">
        <v>32.9</v>
      </c>
      <c r="AN21" s="9">
        <v>0</v>
      </c>
      <c r="AO21" s="10">
        <f t="shared" si="1"/>
        <v>529.6</v>
      </c>
    </row>
    <row r="22" spans="1:41" ht="12.75">
      <c r="A22" s="15" t="s">
        <v>130</v>
      </c>
      <c r="B22" s="18" t="s">
        <v>77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10">
        <f t="shared" si="0"/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10">
        <f t="shared" si="1"/>
        <v>0</v>
      </c>
    </row>
    <row r="23" spans="1:41" ht="12.75">
      <c r="A23" s="15" t="s">
        <v>131</v>
      </c>
      <c r="B23" s="18" t="s">
        <v>132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10">
        <f t="shared" si="0"/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10">
        <f t="shared" si="1"/>
        <v>0</v>
      </c>
    </row>
    <row r="24" spans="1:41" ht="12.75">
      <c r="A24" s="15" t="s">
        <v>133</v>
      </c>
      <c r="B24" s="18" t="s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10">
        <f t="shared" si="0"/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10">
        <f t="shared" si="1"/>
        <v>0</v>
      </c>
    </row>
    <row r="25" spans="1:41" ht="12.75">
      <c r="A25" s="15" t="s">
        <v>134</v>
      </c>
      <c r="B25" s="18" t="s">
        <v>135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10">
        <f t="shared" si="0"/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10">
        <f t="shared" si="1"/>
        <v>0</v>
      </c>
    </row>
    <row r="26" spans="1:41" ht="12.75">
      <c r="A26" s="15" t="s">
        <v>136</v>
      </c>
      <c r="B26" s="18" t="s">
        <v>137</v>
      </c>
      <c r="C26" s="9">
        <v>14.1</v>
      </c>
      <c r="D26" s="9">
        <v>1.3</v>
      </c>
      <c r="E26" s="9">
        <v>0</v>
      </c>
      <c r="F26" s="9">
        <v>0.6</v>
      </c>
      <c r="G26" s="9">
        <v>21.5</v>
      </c>
      <c r="H26" s="9">
        <v>9.6</v>
      </c>
      <c r="I26" s="9">
        <v>0.2</v>
      </c>
      <c r="J26" s="9">
        <v>4</v>
      </c>
      <c r="K26" s="9">
        <v>5.3</v>
      </c>
      <c r="L26" s="9">
        <v>7</v>
      </c>
      <c r="M26" s="9">
        <v>27.7</v>
      </c>
      <c r="N26" s="9">
        <v>4.4</v>
      </c>
      <c r="O26" s="9">
        <v>5.9</v>
      </c>
      <c r="P26" s="9">
        <v>17.4</v>
      </c>
      <c r="Q26" s="9">
        <v>6.6</v>
      </c>
      <c r="R26" s="9">
        <v>6.3</v>
      </c>
      <c r="S26" s="9">
        <v>5.2</v>
      </c>
      <c r="T26" s="9">
        <v>2.9</v>
      </c>
      <c r="U26" s="9">
        <v>22.2</v>
      </c>
      <c r="V26" s="9">
        <v>64.5</v>
      </c>
      <c r="W26" s="9">
        <v>77.9</v>
      </c>
      <c r="X26" s="9">
        <v>5.6</v>
      </c>
      <c r="Y26" s="9">
        <v>66</v>
      </c>
      <c r="Z26" s="9">
        <v>72.3</v>
      </c>
      <c r="AA26" s="9">
        <v>226.7</v>
      </c>
      <c r="AB26" s="9">
        <v>7.4</v>
      </c>
      <c r="AC26" s="9">
        <v>2.7</v>
      </c>
      <c r="AD26" s="9">
        <v>48.7</v>
      </c>
      <c r="AE26" s="9">
        <v>21.2</v>
      </c>
      <c r="AF26" s="9">
        <v>0</v>
      </c>
      <c r="AG26" s="10">
        <f t="shared" si="0"/>
        <v>755.2000000000002</v>
      </c>
      <c r="AH26" s="9">
        <v>855.4</v>
      </c>
      <c r="AI26" s="9">
        <v>0</v>
      </c>
      <c r="AJ26" s="9">
        <v>0</v>
      </c>
      <c r="AK26" s="9">
        <v>0</v>
      </c>
      <c r="AL26" s="9">
        <v>0</v>
      </c>
      <c r="AM26" s="9">
        <v>123.4</v>
      </c>
      <c r="AN26" s="9">
        <v>44.9</v>
      </c>
      <c r="AO26" s="10">
        <f t="shared" si="1"/>
        <v>1778.9000000000003</v>
      </c>
    </row>
    <row r="27" spans="1:41" ht="12.75">
      <c r="A27" s="15" t="s">
        <v>138</v>
      </c>
      <c r="B27" s="18" t="s">
        <v>139</v>
      </c>
      <c r="C27" s="9">
        <v>0</v>
      </c>
      <c r="D27" s="9">
        <v>0</v>
      </c>
      <c r="E27" s="9">
        <v>0</v>
      </c>
      <c r="F27" s="9">
        <v>0.2</v>
      </c>
      <c r="G27" s="9">
        <v>0.6</v>
      </c>
      <c r="H27" s="9">
        <v>0.4</v>
      </c>
      <c r="I27" s="9">
        <v>0</v>
      </c>
      <c r="J27" s="9">
        <v>0</v>
      </c>
      <c r="K27" s="9">
        <v>0.2</v>
      </c>
      <c r="L27" s="9">
        <v>0.4</v>
      </c>
      <c r="M27" s="9">
        <v>3.1</v>
      </c>
      <c r="N27" s="9">
        <v>0.2</v>
      </c>
      <c r="O27" s="9">
        <v>0.6</v>
      </c>
      <c r="P27" s="9">
        <v>1.5</v>
      </c>
      <c r="Q27" s="9">
        <v>0.5</v>
      </c>
      <c r="R27" s="9">
        <v>0.1</v>
      </c>
      <c r="S27" s="9">
        <v>0</v>
      </c>
      <c r="T27" s="9">
        <v>0</v>
      </c>
      <c r="U27" s="9">
        <v>2.4</v>
      </c>
      <c r="V27" s="9">
        <v>2.2</v>
      </c>
      <c r="W27" s="9">
        <v>13.5</v>
      </c>
      <c r="X27" s="9">
        <v>0.7</v>
      </c>
      <c r="Y27" s="9">
        <v>6.8</v>
      </c>
      <c r="Z27" s="9">
        <v>25</v>
      </c>
      <c r="AA27" s="9">
        <v>85</v>
      </c>
      <c r="AB27" s="9">
        <v>0</v>
      </c>
      <c r="AC27" s="9">
        <v>0.1</v>
      </c>
      <c r="AD27" s="9">
        <v>0.2</v>
      </c>
      <c r="AE27" s="9">
        <v>2.3</v>
      </c>
      <c r="AF27" s="9">
        <v>0</v>
      </c>
      <c r="AG27" s="10">
        <f t="shared" si="0"/>
        <v>146</v>
      </c>
      <c r="AH27" s="9">
        <v>40.8</v>
      </c>
      <c r="AI27" s="9">
        <v>0</v>
      </c>
      <c r="AJ27" s="9">
        <v>0</v>
      </c>
      <c r="AK27" s="9">
        <v>2906.5</v>
      </c>
      <c r="AL27" s="9">
        <v>0</v>
      </c>
      <c r="AM27" s="9">
        <v>0.1</v>
      </c>
      <c r="AN27" s="9">
        <v>0</v>
      </c>
      <c r="AO27" s="10">
        <f t="shared" si="1"/>
        <v>3093.4</v>
      </c>
    </row>
    <row r="28" spans="1:41" ht="12.75">
      <c r="A28" s="15" t="s">
        <v>140</v>
      </c>
      <c r="B28" s="18" t="s">
        <v>78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10">
        <f t="shared" si="0"/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10">
        <f t="shared" si="1"/>
        <v>0</v>
      </c>
    </row>
    <row r="29" spans="1:41" ht="12.75">
      <c r="A29" s="15" t="s">
        <v>141</v>
      </c>
      <c r="B29" s="18" t="s">
        <v>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10">
        <f t="shared" si="0"/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10">
        <f t="shared" si="1"/>
        <v>0</v>
      </c>
    </row>
    <row r="30" spans="1:41" ht="12.75">
      <c r="A30" s="15" t="s">
        <v>142</v>
      </c>
      <c r="B30" s="18" t="s">
        <v>79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10">
        <f t="shared" si="0"/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10">
        <f t="shared" si="1"/>
        <v>0</v>
      </c>
    </row>
    <row r="31" spans="1:41" ht="12.75">
      <c r="A31" s="15" t="s">
        <v>143</v>
      </c>
      <c r="B31" s="18" t="s">
        <v>144</v>
      </c>
      <c r="C31" s="9">
        <v>0</v>
      </c>
      <c r="D31" s="9">
        <v>0</v>
      </c>
      <c r="E31" s="9">
        <v>0</v>
      </c>
      <c r="F31" s="9">
        <v>0</v>
      </c>
      <c r="G31" s="9">
        <v>8.993026334970537E-06</v>
      </c>
      <c r="H31" s="9">
        <v>5.062131311263691E-06</v>
      </c>
      <c r="I31" s="9">
        <v>5.126893330185562E-06</v>
      </c>
      <c r="J31" s="9">
        <v>0</v>
      </c>
      <c r="K31" s="9">
        <v>0.0016609027499035678</v>
      </c>
      <c r="L31" s="9">
        <v>4.5356489487440066E-05</v>
      </c>
      <c r="M31" s="9">
        <v>0.0017629757174281023</v>
      </c>
      <c r="N31" s="9">
        <v>2.3788334141476923E-06</v>
      </c>
      <c r="O31" s="9">
        <v>0</v>
      </c>
      <c r="P31" s="9">
        <v>0</v>
      </c>
      <c r="Q31" s="9">
        <v>0</v>
      </c>
      <c r="R31" s="9">
        <v>0</v>
      </c>
      <c r="S31" s="9">
        <v>0.002371714653629172</v>
      </c>
      <c r="T31" s="9">
        <v>1.0627754584250688E-06</v>
      </c>
      <c r="U31" s="9">
        <v>5.098886367868302E-05</v>
      </c>
      <c r="V31" s="9">
        <v>0.0008284059991845562</v>
      </c>
      <c r="W31" s="9">
        <v>0.08662520044080758</v>
      </c>
      <c r="X31" s="9">
        <v>0.00012301991423134073</v>
      </c>
      <c r="Y31" s="9">
        <v>0.0019812338721054102</v>
      </c>
      <c r="Z31" s="9">
        <v>0</v>
      </c>
      <c r="AA31" s="9">
        <v>0.007116746012674712</v>
      </c>
      <c r="AB31" s="9">
        <v>0.00033301529324078206</v>
      </c>
      <c r="AC31" s="9">
        <v>3.692480863139367E-05</v>
      </c>
      <c r="AD31" s="9">
        <v>0</v>
      </c>
      <c r="AE31" s="9">
        <v>0.03341377417451334</v>
      </c>
      <c r="AF31" s="9">
        <v>0</v>
      </c>
      <c r="AG31" s="10">
        <f t="shared" si="0"/>
        <v>0.1363728826493651</v>
      </c>
      <c r="AH31" s="9">
        <v>273.20718448893456</v>
      </c>
      <c r="AI31" s="9">
        <v>0</v>
      </c>
      <c r="AJ31" s="9">
        <v>0</v>
      </c>
      <c r="AK31" s="9">
        <v>0.0057697983613192415</v>
      </c>
      <c r="AL31" s="9">
        <v>0</v>
      </c>
      <c r="AM31" s="9">
        <v>0.04633959955108371</v>
      </c>
      <c r="AN31" s="9">
        <v>0.004332789852872748</v>
      </c>
      <c r="AO31" s="10">
        <f t="shared" si="1"/>
        <v>273.39999955934917</v>
      </c>
    </row>
    <row r="32" spans="1:41" ht="12.75">
      <c r="A32" s="15" t="s">
        <v>145</v>
      </c>
      <c r="B32" s="18" t="s">
        <v>80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10">
        <f t="shared" si="0"/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10">
        <f t="shared" si="1"/>
        <v>0</v>
      </c>
    </row>
    <row r="33" spans="1:41" ht="12.75">
      <c r="A33" s="11"/>
      <c r="B33" s="37" t="s">
        <v>25</v>
      </c>
      <c r="C33" s="10">
        <f aca="true" t="shared" si="2" ref="C33:AN33">SUM(C3:C32)</f>
        <v>61.32975573072674</v>
      </c>
      <c r="D33" s="10">
        <f t="shared" si="2"/>
        <v>1.349178891189061</v>
      </c>
      <c r="E33" s="10">
        <f t="shared" si="2"/>
        <v>0</v>
      </c>
      <c r="F33" s="10">
        <f t="shared" si="2"/>
        <v>2.0907458055002257</v>
      </c>
      <c r="G33" s="10">
        <f t="shared" si="2"/>
        <v>192.01361360456897</v>
      </c>
      <c r="H33" s="10">
        <f t="shared" si="2"/>
        <v>62.733055116479825</v>
      </c>
      <c r="I33" s="10">
        <f t="shared" si="2"/>
        <v>1.360729083717202</v>
      </c>
      <c r="J33" s="10">
        <f t="shared" si="2"/>
        <v>15.265316850327805</v>
      </c>
      <c r="K33" s="10">
        <f t="shared" si="2"/>
        <v>19.94538477928675</v>
      </c>
      <c r="L33" s="10">
        <f t="shared" si="2"/>
        <v>42.19083451324377</v>
      </c>
      <c r="M33" s="10">
        <f t="shared" si="2"/>
        <v>148.1440690000519</v>
      </c>
      <c r="N33" s="10">
        <f t="shared" si="2"/>
        <v>21.90055408627256</v>
      </c>
      <c r="O33" s="10">
        <f t="shared" si="2"/>
        <v>27.721710675542</v>
      </c>
      <c r="P33" s="10">
        <f t="shared" si="2"/>
        <v>76.86920001577715</v>
      </c>
      <c r="Q33" s="10">
        <f t="shared" si="2"/>
        <v>25.875853756251573</v>
      </c>
      <c r="R33" s="10">
        <f t="shared" si="2"/>
        <v>30.25702352387499</v>
      </c>
      <c r="S33" s="10">
        <f t="shared" si="2"/>
        <v>27.068193951111578</v>
      </c>
      <c r="T33" s="10">
        <f t="shared" si="2"/>
        <v>17.063408958305754</v>
      </c>
      <c r="U33" s="10">
        <f t="shared" si="2"/>
        <v>41.999096239708884</v>
      </c>
      <c r="V33" s="10">
        <f t="shared" si="2"/>
        <v>229.7344915382629</v>
      </c>
      <c r="W33" s="10">
        <f t="shared" si="2"/>
        <v>490.00676095883296</v>
      </c>
      <c r="X33" s="10">
        <f t="shared" si="2"/>
        <v>321.2537342577909</v>
      </c>
      <c r="Y33" s="10">
        <f t="shared" si="2"/>
        <v>1184.2395729910997</v>
      </c>
      <c r="Z33" s="10">
        <f t="shared" si="2"/>
        <v>112.45251365728647</v>
      </c>
      <c r="AA33" s="10">
        <f t="shared" si="2"/>
        <v>659.0212788029133</v>
      </c>
      <c r="AB33" s="10">
        <f t="shared" si="2"/>
        <v>158.12974886124798</v>
      </c>
      <c r="AC33" s="10">
        <f t="shared" si="2"/>
        <v>29.783292705598644</v>
      </c>
      <c r="AD33" s="10">
        <f t="shared" si="2"/>
        <v>203.94908499407762</v>
      </c>
      <c r="AE33" s="10">
        <f t="shared" si="2"/>
        <v>119.66694289609691</v>
      </c>
      <c r="AF33" s="10">
        <f t="shared" si="2"/>
        <v>0</v>
      </c>
      <c r="AG33" s="10">
        <f t="shared" si="2"/>
        <v>4323.415146245144</v>
      </c>
      <c r="AH33" s="10">
        <f t="shared" si="2"/>
        <v>6048.7562102692555</v>
      </c>
      <c r="AI33" s="10">
        <f t="shared" si="2"/>
        <v>0.4095403768083852</v>
      </c>
      <c r="AJ33" s="10">
        <f t="shared" si="2"/>
        <v>188.63099390312837</v>
      </c>
      <c r="AK33" s="10">
        <f t="shared" si="2"/>
        <v>3104.075090264833</v>
      </c>
      <c r="AL33" s="10">
        <f t="shared" si="2"/>
        <v>16.176162922667714</v>
      </c>
      <c r="AM33" s="10">
        <f t="shared" si="2"/>
        <v>529.6668072176232</v>
      </c>
      <c r="AN33" s="10">
        <f t="shared" si="2"/>
        <v>116.2700479207555</v>
      </c>
      <c r="AO33" s="10">
        <f t="shared" si="1"/>
        <v>14327.399999120214</v>
      </c>
    </row>
    <row r="34" spans="1:41" ht="12.75">
      <c r="A34" s="3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2.75">
      <c r="A35" s="3"/>
      <c r="AG35" s="5"/>
      <c r="AH35" s="5"/>
      <c r="AI35" s="5"/>
      <c r="AJ35" s="5"/>
      <c r="AK35" s="5"/>
      <c r="AL35" s="5"/>
      <c r="AM35" s="5"/>
      <c r="AN35" s="5"/>
      <c r="AO35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3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41" ht="12.75">
      <c r="A1" s="9"/>
      <c r="B1" s="9"/>
      <c r="C1" s="42" t="s">
        <v>99</v>
      </c>
      <c r="D1" s="42" t="s">
        <v>101</v>
      </c>
      <c r="E1" s="42" t="s">
        <v>103</v>
      </c>
      <c r="F1" s="42" t="s">
        <v>105</v>
      </c>
      <c r="G1" s="42" t="s">
        <v>107</v>
      </c>
      <c r="H1" s="42" t="s">
        <v>109</v>
      </c>
      <c r="I1" s="42" t="s">
        <v>111</v>
      </c>
      <c r="J1" s="42" t="s">
        <v>112</v>
      </c>
      <c r="K1" s="42" t="s">
        <v>114</v>
      </c>
      <c r="L1" s="42" t="s">
        <v>116</v>
      </c>
      <c r="M1" s="42" t="s">
        <v>117</v>
      </c>
      <c r="N1" s="42" t="s">
        <v>118</v>
      </c>
      <c r="O1" s="42" t="s">
        <v>119</v>
      </c>
      <c r="P1" s="42" t="s">
        <v>120</v>
      </c>
      <c r="Q1" s="42" t="s">
        <v>122</v>
      </c>
      <c r="R1" s="42" t="s">
        <v>123</v>
      </c>
      <c r="S1" s="42" t="s">
        <v>125</v>
      </c>
      <c r="T1" s="42" t="s">
        <v>127</v>
      </c>
      <c r="U1" s="42" t="s">
        <v>129</v>
      </c>
      <c r="V1" s="42" t="s">
        <v>130</v>
      </c>
      <c r="W1" s="42" t="s">
        <v>131</v>
      </c>
      <c r="X1" s="42" t="s">
        <v>133</v>
      </c>
      <c r="Y1" s="42" t="s">
        <v>134</v>
      </c>
      <c r="Z1" s="42" t="s">
        <v>136</v>
      </c>
      <c r="AA1" s="42" t="s">
        <v>138</v>
      </c>
      <c r="AB1" s="42" t="s">
        <v>140</v>
      </c>
      <c r="AC1" s="42" t="s">
        <v>141</v>
      </c>
      <c r="AD1" s="42" t="s">
        <v>142</v>
      </c>
      <c r="AE1" s="42" t="s">
        <v>143</v>
      </c>
      <c r="AF1" s="42" t="s">
        <v>145</v>
      </c>
      <c r="AG1" s="11" t="s">
        <v>5</v>
      </c>
      <c r="AH1" s="11" t="s">
        <v>19</v>
      </c>
      <c r="AI1" s="11" t="s">
        <v>21</v>
      </c>
      <c r="AJ1" s="11" t="s">
        <v>23</v>
      </c>
      <c r="AK1" s="11" t="s">
        <v>15</v>
      </c>
      <c r="AL1" s="11" t="s">
        <v>16</v>
      </c>
      <c r="AM1" s="11" t="s">
        <v>43</v>
      </c>
      <c r="AN1" s="11" t="s">
        <v>44</v>
      </c>
      <c r="AO1" s="12" t="s">
        <v>30</v>
      </c>
    </row>
    <row r="2" spans="1:41" ht="105">
      <c r="A2" s="13"/>
      <c r="B2" s="13"/>
      <c r="C2" s="16" t="s">
        <v>146</v>
      </c>
      <c r="D2" s="16" t="s">
        <v>102</v>
      </c>
      <c r="E2" s="16" t="s">
        <v>147</v>
      </c>
      <c r="F2" s="16" t="s">
        <v>148</v>
      </c>
      <c r="G2" s="16" t="s">
        <v>149</v>
      </c>
      <c r="H2" s="16" t="s">
        <v>150</v>
      </c>
      <c r="I2" s="16" t="s">
        <v>162</v>
      </c>
      <c r="J2" s="16" t="s">
        <v>151</v>
      </c>
      <c r="K2" s="16" t="s">
        <v>152</v>
      </c>
      <c r="L2" s="16" t="s">
        <v>81</v>
      </c>
      <c r="M2" s="16" t="s">
        <v>153</v>
      </c>
      <c r="N2" s="16" t="s">
        <v>82</v>
      </c>
      <c r="O2" s="16" t="s">
        <v>83</v>
      </c>
      <c r="P2" s="16" t="s">
        <v>154</v>
      </c>
      <c r="Q2" s="16" t="s">
        <v>84</v>
      </c>
      <c r="R2" s="16" t="s">
        <v>155</v>
      </c>
      <c r="S2" s="16" t="s">
        <v>156</v>
      </c>
      <c r="T2" s="16" t="s">
        <v>157</v>
      </c>
      <c r="U2" s="16" t="s">
        <v>158</v>
      </c>
      <c r="V2" s="16" t="s">
        <v>77</v>
      </c>
      <c r="W2" s="16" t="s">
        <v>159</v>
      </c>
      <c r="X2" s="16" t="s">
        <v>0</v>
      </c>
      <c r="Y2" s="16" t="s">
        <v>135</v>
      </c>
      <c r="Z2" s="16" t="s">
        <v>160</v>
      </c>
      <c r="AA2" s="16" t="s">
        <v>139</v>
      </c>
      <c r="AB2" s="16" t="s">
        <v>85</v>
      </c>
      <c r="AC2" s="16" t="s">
        <v>1</v>
      </c>
      <c r="AD2" s="16" t="s">
        <v>79</v>
      </c>
      <c r="AE2" s="16" t="s">
        <v>161</v>
      </c>
      <c r="AF2" s="16" t="s">
        <v>86</v>
      </c>
      <c r="AG2" s="14" t="s">
        <v>17</v>
      </c>
      <c r="AH2" s="14" t="s">
        <v>20</v>
      </c>
      <c r="AI2" s="14" t="s">
        <v>22</v>
      </c>
      <c r="AJ2" s="14" t="s">
        <v>24</v>
      </c>
      <c r="AK2" s="14" t="s">
        <v>14</v>
      </c>
      <c r="AL2" s="14" t="s">
        <v>18</v>
      </c>
      <c r="AM2" s="14" t="s">
        <v>45</v>
      </c>
      <c r="AN2" s="14" t="s">
        <v>56</v>
      </c>
      <c r="AO2" s="14" t="s">
        <v>35</v>
      </c>
    </row>
    <row r="3" spans="1:41" ht="12.75">
      <c r="A3" s="15" t="s">
        <v>99</v>
      </c>
      <c r="B3" s="18" t="s">
        <v>100</v>
      </c>
      <c r="C3" s="9">
        <v>0.5</v>
      </c>
      <c r="D3" s="9">
        <v>0</v>
      </c>
      <c r="E3" s="9">
        <v>0</v>
      </c>
      <c r="F3" s="9">
        <v>0</v>
      </c>
      <c r="G3" s="9">
        <v>120.5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15.8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10">
        <f aca="true" t="shared" si="0" ref="AG3:AG32">SUM(C3:AF3)</f>
        <v>136.8</v>
      </c>
      <c r="AH3" s="9">
        <v>0.4</v>
      </c>
      <c r="AI3" s="9">
        <v>0</v>
      </c>
      <c r="AJ3" s="9">
        <v>0</v>
      </c>
      <c r="AK3" s="9">
        <v>0.1</v>
      </c>
      <c r="AL3" s="9">
        <v>77.5</v>
      </c>
      <c r="AM3" s="9">
        <v>21.6</v>
      </c>
      <c r="AN3" s="9">
        <v>3.8</v>
      </c>
      <c r="AO3" s="10">
        <f>SUM(AG3:AN3)</f>
        <v>240.20000000000002</v>
      </c>
    </row>
    <row r="4" spans="1:41" ht="12.75">
      <c r="A4" s="15" t="s">
        <v>101</v>
      </c>
      <c r="B4" s="18" t="s">
        <v>102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10">
        <f t="shared" si="0"/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10">
        <f aca="true" t="shared" si="1" ref="AO4:AO33">SUM(AG4:AN4)</f>
        <v>0</v>
      </c>
    </row>
    <row r="5" spans="1:41" ht="12.75">
      <c r="A5" s="15" t="s">
        <v>103</v>
      </c>
      <c r="B5" s="18" t="s">
        <v>104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10">
        <f t="shared" si="0"/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10">
        <f t="shared" si="1"/>
        <v>0</v>
      </c>
    </row>
    <row r="6" spans="1:41" ht="12.75">
      <c r="A6" s="15" t="s">
        <v>105</v>
      </c>
      <c r="B6" s="18" t="s">
        <v>106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10">
        <f t="shared" si="0"/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10">
        <f t="shared" si="1"/>
        <v>0</v>
      </c>
    </row>
    <row r="7" spans="1:41" ht="12.75">
      <c r="A7" s="15" t="s">
        <v>107</v>
      </c>
      <c r="B7" s="18" t="s">
        <v>108</v>
      </c>
      <c r="C7" s="9">
        <v>0.2</v>
      </c>
      <c r="D7" s="9">
        <v>0</v>
      </c>
      <c r="E7" s="9">
        <v>0</v>
      </c>
      <c r="F7" s="9">
        <v>0</v>
      </c>
      <c r="G7" s="9">
        <v>34.2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5.8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0.1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10">
        <f t="shared" si="0"/>
        <v>40.300000000000004</v>
      </c>
      <c r="AH7" s="9">
        <v>2</v>
      </c>
      <c r="AI7" s="9">
        <v>0</v>
      </c>
      <c r="AJ7" s="9">
        <v>0</v>
      </c>
      <c r="AK7" s="9">
        <v>0</v>
      </c>
      <c r="AL7" s="9">
        <v>40.7</v>
      </c>
      <c r="AM7" s="9">
        <v>11.3</v>
      </c>
      <c r="AN7" s="9">
        <v>255</v>
      </c>
      <c r="AO7" s="10">
        <f t="shared" si="1"/>
        <v>349.3</v>
      </c>
    </row>
    <row r="8" spans="1:41" ht="12.75">
      <c r="A8" s="15" t="s">
        <v>109</v>
      </c>
      <c r="B8" s="18" t="s">
        <v>110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10">
        <f t="shared" si="0"/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10">
        <f t="shared" si="1"/>
        <v>0</v>
      </c>
    </row>
    <row r="9" spans="1:41" ht="12.75">
      <c r="A9" s="15" t="s">
        <v>111</v>
      </c>
      <c r="B9" s="18" t="s">
        <v>70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10">
        <f t="shared" si="0"/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10">
        <f t="shared" si="1"/>
        <v>0</v>
      </c>
    </row>
    <row r="10" spans="1:41" ht="12.75">
      <c r="A10" s="15" t="s">
        <v>112</v>
      </c>
      <c r="B10" s="18" t="s">
        <v>113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10">
        <f t="shared" si="0"/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10">
        <f t="shared" si="1"/>
        <v>0</v>
      </c>
    </row>
    <row r="11" spans="1:41" ht="12.75">
      <c r="A11" s="15" t="s">
        <v>114</v>
      </c>
      <c r="B11" s="18" t="s">
        <v>115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10">
        <f t="shared" si="0"/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10">
        <f t="shared" si="1"/>
        <v>0</v>
      </c>
    </row>
    <row r="12" spans="1:41" ht="12.75">
      <c r="A12" s="15" t="s">
        <v>116</v>
      </c>
      <c r="B12" s="18" t="s">
        <v>71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10">
        <f t="shared" si="0"/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10">
        <f t="shared" si="1"/>
        <v>0</v>
      </c>
    </row>
    <row r="13" spans="1:41" ht="12.75">
      <c r="A13" s="15" t="s">
        <v>117</v>
      </c>
      <c r="B13" s="18" t="s">
        <v>72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10">
        <f t="shared" si="0"/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10">
        <f t="shared" si="1"/>
        <v>0</v>
      </c>
    </row>
    <row r="14" spans="1:41" ht="12.75">
      <c r="A14" s="15" t="s">
        <v>118</v>
      </c>
      <c r="B14" s="18" t="s">
        <v>73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10">
        <f t="shared" si="0"/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10">
        <f t="shared" si="1"/>
        <v>0</v>
      </c>
    </row>
    <row r="15" spans="1:41" ht="12.75">
      <c r="A15" s="15" t="s">
        <v>119</v>
      </c>
      <c r="B15" s="18" t="s">
        <v>74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10">
        <f t="shared" si="0"/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10">
        <f t="shared" si="1"/>
        <v>0</v>
      </c>
    </row>
    <row r="16" spans="1:41" ht="12.75">
      <c r="A16" s="15" t="s">
        <v>120</v>
      </c>
      <c r="B16" s="18" t="s">
        <v>121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10">
        <f t="shared" si="0"/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10">
        <f t="shared" si="1"/>
        <v>0</v>
      </c>
    </row>
    <row r="17" spans="1:41" ht="12.75">
      <c r="A17" s="15" t="s">
        <v>122</v>
      </c>
      <c r="B17" s="18" t="s">
        <v>75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10">
        <f t="shared" si="0"/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10">
        <f t="shared" si="1"/>
        <v>0</v>
      </c>
    </row>
    <row r="18" spans="1:41" ht="12.75">
      <c r="A18" s="15" t="s">
        <v>123</v>
      </c>
      <c r="B18" s="18" t="s">
        <v>124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10">
        <f t="shared" si="0"/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10">
        <f t="shared" si="1"/>
        <v>0</v>
      </c>
    </row>
    <row r="19" spans="1:41" ht="12.75">
      <c r="A19" s="15" t="s">
        <v>125</v>
      </c>
      <c r="B19" s="18" t="s">
        <v>126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10">
        <f t="shared" si="0"/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10">
        <f t="shared" si="1"/>
        <v>0</v>
      </c>
    </row>
    <row r="20" spans="1:41" ht="12.75">
      <c r="A20" s="15" t="s">
        <v>127</v>
      </c>
      <c r="B20" s="18" t="s">
        <v>128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10">
        <f t="shared" si="0"/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10">
        <f t="shared" si="1"/>
        <v>0</v>
      </c>
    </row>
    <row r="21" spans="1:41" ht="12.75">
      <c r="A21" s="15" t="s">
        <v>129</v>
      </c>
      <c r="B21" s="18" t="s">
        <v>76</v>
      </c>
      <c r="C21" s="9">
        <v>4.6</v>
      </c>
      <c r="D21" s="9">
        <v>0</v>
      </c>
      <c r="E21" s="9">
        <v>0</v>
      </c>
      <c r="F21" s="9">
        <v>0</v>
      </c>
      <c r="G21" s="9">
        <v>6.3</v>
      </c>
      <c r="H21" s="9">
        <v>0.6</v>
      </c>
      <c r="I21" s="9">
        <v>0</v>
      </c>
      <c r="J21" s="9">
        <v>0.1</v>
      </c>
      <c r="K21" s="9">
        <v>1.1</v>
      </c>
      <c r="L21" s="9">
        <v>4.8</v>
      </c>
      <c r="M21" s="9">
        <v>6.5</v>
      </c>
      <c r="N21" s="9">
        <v>0.3</v>
      </c>
      <c r="O21" s="9">
        <v>0.8</v>
      </c>
      <c r="P21" s="9">
        <v>1.5</v>
      </c>
      <c r="Q21" s="9">
        <v>0.4</v>
      </c>
      <c r="R21" s="9">
        <v>0.5</v>
      </c>
      <c r="S21" s="9">
        <v>1.2</v>
      </c>
      <c r="T21" s="9">
        <v>0.1</v>
      </c>
      <c r="U21" s="9">
        <v>0.5</v>
      </c>
      <c r="V21" s="9">
        <v>1.7</v>
      </c>
      <c r="W21" s="9">
        <v>7.2</v>
      </c>
      <c r="X21" s="9">
        <v>3.2</v>
      </c>
      <c r="Y21" s="9">
        <v>4.7</v>
      </c>
      <c r="Z21" s="9">
        <v>1.1</v>
      </c>
      <c r="AA21" s="9">
        <v>5.2</v>
      </c>
      <c r="AB21" s="9">
        <v>7.1</v>
      </c>
      <c r="AC21" s="9">
        <v>3</v>
      </c>
      <c r="AD21" s="9">
        <v>12.2</v>
      </c>
      <c r="AE21" s="9">
        <v>4.3</v>
      </c>
      <c r="AF21" s="9">
        <v>0</v>
      </c>
      <c r="AG21" s="10">
        <f t="shared" si="0"/>
        <v>79</v>
      </c>
      <c r="AH21" s="9">
        <v>184.1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10">
        <f t="shared" si="1"/>
        <v>263.1</v>
      </c>
    </row>
    <row r="22" spans="1:41" ht="12.75">
      <c r="A22" s="15" t="s">
        <v>130</v>
      </c>
      <c r="B22" s="18" t="s">
        <v>77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10">
        <f t="shared" si="0"/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10">
        <f t="shared" si="1"/>
        <v>0</v>
      </c>
    </row>
    <row r="23" spans="1:41" ht="12.75">
      <c r="A23" s="15" t="s">
        <v>131</v>
      </c>
      <c r="B23" s="18" t="s">
        <v>132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10">
        <f t="shared" si="0"/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10">
        <f t="shared" si="1"/>
        <v>0</v>
      </c>
    </row>
    <row r="24" spans="1:41" ht="12.75">
      <c r="A24" s="15" t="s">
        <v>133</v>
      </c>
      <c r="B24" s="18" t="s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10">
        <f t="shared" si="0"/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10">
        <f t="shared" si="1"/>
        <v>0</v>
      </c>
    </row>
    <row r="25" spans="1:41" ht="12.75">
      <c r="A25" s="15" t="s">
        <v>134</v>
      </c>
      <c r="B25" s="18" t="s">
        <v>135</v>
      </c>
      <c r="C25" s="9">
        <v>0</v>
      </c>
      <c r="D25" s="9">
        <v>0</v>
      </c>
      <c r="E25" s="9">
        <v>0</v>
      </c>
      <c r="F25" s="9">
        <v>0.2</v>
      </c>
      <c r="G25" s="9">
        <v>2.9</v>
      </c>
      <c r="H25" s="9">
        <v>1.4</v>
      </c>
      <c r="I25" s="9">
        <v>0.1</v>
      </c>
      <c r="J25" s="9">
        <v>0.2</v>
      </c>
      <c r="K25" s="9">
        <v>9.7</v>
      </c>
      <c r="L25" s="9">
        <v>0.5</v>
      </c>
      <c r="M25" s="9">
        <v>16.8</v>
      </c>
      <c r="N25" s="9">
        <v>0.4</v>
      </c>
      <c r="O25" s="9">
        <v>1</v>
      </c>
      <c r="P25" s="9">
        <v>6.6</v>
      </c>
      <c r="Q25" s="9">
        <v>1.3</v>
      </c>
      <c r="R25" s="9">
        <v>1.8</v>
      </c>
      <c r="S25" s="9">
        <v>2.2</v>
      </c>
      <c r="T25" s="9">
        <v>0.4</v>
      </c>
      <c r="U25" s="9">
        <v>6.9</v>
      </c>
      <c r="V25" s="9">
        <v>3.3</v>
      </c>
      <c r="W25" s="9">
        <v>34</v>
      </c>
      <c r="X25" s="9">
        <v>2.4</v>
      </c>
      <c r="Y25" s="9">
        <v>636.1</v>
      </c>
      <c r="Z25" s="9">
        <v>29.3</v>
      </c>
      <c r="AA25" s="9">
        <v>21</v>
      </c>
      <c r="AB25" s="9">
        <v>37.6</v>
      </c>
      <c r="AC25" s="9">
        <v>5.2</v>
      </c>
      <c r="AD25" s="9">
        <v>3.8</v>
      </c>
      <c r="AE25" s="9">
        <v>7.9</v>
      </c>
      <c r="AF25" s="9">
        <v>0</v>
      </c>
      <c r="AG25" s="10">
        <f t="shared" si="0"/>
        <v>833</v>
      </c>
      <c r="AH25" s="9">
        <v>664.2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10">
        <f t="shared" si="1"/>
        <v>1497.2</v>
      </c>
    </row>
    <row r="26" spans="1:41" ht="12.75">
      <c r="A26" s="15" t="s">
        <v>136</v>
      </c>
      <c r="B26" s="18" t="s">
        <v>137</v>
      </c>
      <c r="C26" s="9">
        <v>0.2</v>
      </c>
      <c r="D26" s="9">
        <v>0</v>
      </c>
      <c r="E26" s="9">
        <v>0</v>
      </c>
      <c r="F26" s="9">
        <v>0.1</v>
      </c>
      <c r="G26" s="9">
        <v>2.1</v>
      </c>
      <c r="H26" s="9">
        <v>0.6</v>
      </c>
      <c r="I26" s="9">
        <v>0</v>
      </c>
      <c r="J26" s="9">
        <v>0.3</v>
      </c>
      <c r="K26" s="9">
        <v>0.9</v>
      </c>
      <c r="L26" s="9">
        <v>1.6</v>
      </c>
      <c r="M26" s="9">
        <v>2.1</v>
      </c>
      <c r="N26" s="9">
        <v>0.5</v>
      </c>
      <c r="O26" s="9">
        <v>0.6</v>
      </c>
      <c r="P26" s="9">
        <v>1.9</v>
      </c>
      <c r="Q26" s="9">
        <v>0.7</v>
      </c>
      <c r="R26" s="9">
        <v>0.8</v>
      </c>
      <c r="S26" s="9">
        <v>1.3</v>
      </c>
      <c r="T26" s="9">
        <v>0.5</v>
      </c>
      <c r="U26" s="9">
        <v>0.9</v>
      </c>
      <c r="V26" s="9">
        <v>5.4</v>
      </c>
      <c r="W26" s="9">
        <v>7.3</v>
      </c>
      <c r="X26" s="9">
        <v>1.9</v>
      </c>
      <c r="Y26" s="9">
        <v>4.6</v>
      </c>
      <c r="Z26" s="9">
        <v>98.1</v>
      </c>
      <c r="AA26" s="9">
        <v>16.3</v>
      </c>
      <c r="AB26" s="9">
        <v>0</v>
      </c>
      <c r="AC26" s="9">
        <v>0.1</v>
      </c>
      <c r="AD26" s="9">
        <v>3.6</v>
      </c>
      <c r="AE26" s="9">
        <v>1.3</v>
      </c>
      <c r="AF26" s="9">
        <v>0</v>
      </c>
      <c r="AG26" s="10">
        <f t="shared" si="0"/>
        <v>153.7</v>
      </c>
      <c r="AH26" s="9">
        <v>38.8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10">
        <f t="shared" si="1"/>
        <v>192.5</v>
      </c>
    </row>
    <row r="27" spans="1:41" ht="12.75">
      <c r="A27" s="15" t="s">
        <v>138</v>
      </c>
      <c r="B27" s="18" t="s">
        <v>139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10">
        <f t="shared" si="0"/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10">
        <f t="shared" si="1"/>
        <v>0</v>
      </c>
    </row>
    <row r="28" spans="1:41" ht="12.75">
      <c r="A28" s="15" t="s">
        <v>140</v>
      </c>
      <c r="B28" s="18" t="s">
        <v>78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10">
        <f t="shared" si="0"/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10">
        <f t="shared" si="1"/>
        <v>0</v>
      </c>
    </row>
    <row r="29" spans="1:41" ht="12.75">
      <c r="A29" s="15" t="s">
        <v>141</v>
      </c>
      <c r="B29" s="18" t="s">
        <v>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10">
        <f t="shared" si="0"/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10">
        <f t="shared" si="1"/>
        <v>0</v>
      </c>
    </row>
    <row r="30" spans="1:41" ht="12.75">
      <c r="A30" s="15" t="s">
        <v>142</v>
      </c>
      <c r="B30" s="18" t="s">
        <v>79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10">
        <f t="shared" si="0"/>
        <v>0</v>
      </c>
      <c r="AH30" s="9">
        <v>41.9</v>
      </c>
      <c r="AI30" s="9">
        <v>0</v>
      </c>
      <c r="AJ30" s="9">
        <v>100.1</v>
      </c>
      <c r="AK30" s="9">
        <v>0</v>
      </c>
      <c r="AL30" s="9">
        <v>0</v>
      </c>
      <c r="AM30" s="9">
        <v>0</v>
      </c>
      <c r="AN30" s="9">
        <v>0</v>
      </c>
      <c r="AO30" s="10">
        <f t="shared" si="1"/>
        <v>142</v>
      </c>
    </row>
    <row r="31" spans="1:41" ht="12.75">
      <c r="A31" s="15" t="s">
        <v>143</v>
      </c>
      <c r="B31" s="18" t="s">
        <v>144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10">
        <f t="shared" si="0"/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10">
        <f t="shared" si="1"/>
        <v>0</v>
      </c>
    </row>
    <row r="32" spans="1:41" ht="12.75">
      <c r="A32" s="15" t="s">
        <v>145</v>
      </c>
      <c r="B32" s="18" t="s">
        <v>80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10">
        <f t="shared" si="0"/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10">
        <f t="shared" si="1"/>
        <v>0</v>
      </c>
    </row>
    <row r="33" spans="1:41" ht="12.75">
      <c r="A33" s="11"/>
      <c r="B33" s="37" t="s">
        <v>25</v>
      </c>
      <c r="C33" s="10">
        <f aca="true" t="shared" si="2" ref="C33:AN33">SUM(C3:C32)</f>
        <v>5.5</v>
      </c>
      <c r="D33" s="10">
        <f t="shared" si="2"/>
        <v>0</v>
      </c>
      <c r="E33" s="10">
        <f t="shared" si="2"/>
        <v>0</v>
      </c>
      <c r="F33" s="10">
        <f t="shared" si="2"/>
        <v>0.30000000000000004</v>
      </c>
      <c r="G33" s="10">
        <f t="shared" si="2"/>
        <v>166</v>
      </c>
      <c r="H33" s="10">
        <f t="shared" si="2"/>
        <v>2.6</v>
      </c>
      <c r="I33" s="10">
        <f t="shared" si="2"/>
        <v>0.1</v>
      </c>
      <c r="J33" s="10">
        <f t="shared" si="2"/>
        <v>0.6000000000000001</v>
      </c>
      <c r="K33" s="10">
        <f t="shared" si="2"/>
        <v>11.7</v>
      </c>
      <c r="L33" s="10">
        <f t="shared" si="2"/>
        <v>6.9</v>
      </c>
      <c r="M33" s="10">
        <f t="shared" si="2"/>
        <v>31.200000000000003</v>
      </c>
      <c r="N33" s="10">
        <f t="shared" si="2"/>
        <v>1.2</v>
      </c>
      <c r="O33" s="10">
        <f t="shared" si="2"/>
        <v>2.4</v>
      </c>
      <c r="P33" s="10">
        <f t="shared" si="2"/>
        <v>10</v>
      </c>
      <c r="Q33" s="10">
        <f t="shared" si="2"/>
        <v>2.4000000000000004</v>
      </c>
      <c r="R33" s="10">
        <f t="shared" si="2"/>
        <v>3.0999999999999996</v>
      </c>
      <c r="S33" s="10">
        <f t="shared" si="2"/>
        <v>4.7</v>
      </c>
      <c r="T33" s="10">
        <f t="shared" si="2"/>
        <v>1</v>
      </c>
      <c r="U33" s="10">
        <f t="shared" si="2"/>
        <v>8.3</v>
      </c>
      <c r="V33" s="10">
        <f t="shared" si="2"/>
        <v>10.4</v>
      </c>
      <c r="W33" s="10">
        <f t="shared" si="2"/>
        <v>64.3</v>
      </c>
      <c r="X33" s="10">
        <f t="shared" si="2"/>
        <v>7.6</v>
      </c>
      <c r="Y33" s="10">
        <f t="shared" si="2"/>
        <v>645.4000000000001</v>
      </c>
      <c r="Z33" s="10">
        <f t="shared" si="2"/>
        <v>128.5</v>
      </c>
      <c r="AA33" s="10">
        <f t="shared" si="2"/>
        <v>42.5</v>
      </c>
      <c r="AB33" s="10">
        <f t="shared" si="2"/>
        <v>44.7</v>
      </c>
      <c r="AC33" s="10">
        <f t="shared" si="2"/>
        <v>8.299999999999999</v>
      </c>
      <c r="AD33" s="10">
        <f t="shared" si="2"/>
        <v>19.6</v>
      </c>
      <c r="AE33" s="10">
        <f t="shared" si="2"/>
        <v>13.5</v>
      </c>
      <c r="AF33" s="10">
        <f t="shared" si="2"/>
        <v>0</v>
      </c>
      <c r="AG33" s="10">
        <f t="shared" si="2"/>
        <v>1242.8</v>
      </c>
      <c r="AH33" s="10">
        <f t="shared" si="2"/>
        <v>931.4</v>
      </c>
      <c r="AI33" s="10">
        <f t="shared" si="2"/>
        <v>0</v>
      </c>
      <c r="AJ33" s="10">
        <f t="shared" si="2"/>
        <v>100.1</v>
      </c>
      <c r="AK33" s="10">
        <f t="shared" si="2"/>
        <v>0.1</v>
      </c>
      <c r="AL33" s="10">
        <f t="shared" si="2"/>
        <v>118.2</v>
      </c>
      <c r="AM33" s="10">
        <f t="shared" si="2"/>
        <v>32.900000000000006</v>
      </c>
      <c r="AN33" s="10">
        <f t="shared" si="2"/>
        <v>258.8</v>
      </c>
      <c r="AO33" s="10">
        <f t="shared" si="1"/>
        <v>2684.2999999999997</v>
      </c>
    </row>
    <row r="34" spans="1:41" ht="12.75">
      <c r="A34" s="3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2.75">
      <c r="A35" s="3"/>
      <c r="AG35" s="5"/>
      <c r="AH35" s="5"/>
      <c r="AI35" s="5"/>
      <c r="AJ35" s="5"/>
      <c r="AK35" s="5"/>
      <c r="AL35" s="5"/>
      <c r="AM35" s="5"/>
      <c r="AN35" s="5"/>
      <c r="AO35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3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41" ht="12.75">
      <c r="A1" s="9"/>
      <c r="B1" s="9"/>
      <c r="C1" s="42" t="s">
        <v>99</v>
      </c>
      <c r="D1" s="42" t="s">
        <v>101</v>
      </c>
      <c r="E1" s="42" t="s">
        <v>103</v>
      </c>
      <c r="F1" s="42" t="s">
        <v>105</v>
      </c>
      <c r="G1" s="42" t="s">
        <v>107</v>
      </c>
      <c r="H1" s="42" t="s">
        <v>109</v>
      </c>
      <c r="I1" s="42" t="s">
        <v>111</v>
      </c>
      <c r="J1" s="42" t="s">
        <v>112</v>
      </c>
      <c r="K1" s="42" t="s">
        <v>114</v>
      </c>
      <c r="L1" s="42" t="s">
        <v>116</v>
      </c>
      <c r="M1" s="42" t="s">
        <v>117</v>
      </c>
      <c r="N1" s="42" t="s">
        <v>118</v>
      </c>
      <c r="O1" s="42" t="s">
        <v>119</v>
      </c>
      <c r="P1" s="42" t="s">
        <v>120</v>
      </c>
      <c r="Q1" s="42" t="s">
        <v>122</v>
      </c>
      <c r="R1" s="42" t="s">
        <v>123</v>
      </c>
      <c r="S1" s="42" t="s">
        <v>125</v>
      </c>
      <c r="T1" s="42" t="s">
        <v>127</v>
      </c>
      <c r="U1" s="42" t="s">
        <v>129</v>
      </c>
      <c r="V1" s="42" t="s">
        <v>130</v>
      </c>
      <c r="W1" s="42" t="s">
        <v>131</v>
      </c>
      <c r="X1" s="42" t="s">
        <v>133</v>
      </c>
      <c r="Y1" s="42" t="s">
        <v>134</v>
      </c>
      <c r="Z1" s="42" t="s">
        <v>136</v>
      </c>
      <c r="AA1" s="42" t="s">
        <v>138</v>
      </c>
      <c r="AB1" s="42" t="s">
        <v>140</v>
      </c>
      <c r="AC1" s="42" t="s">
        <v>141</v>
      </c>
      <c r="AD1" s="42" t="s">
        <v>142</v>
      </c>
      <c r="AE1" s="42" t="s">
        <v>143</v>
      </c>
      <c r="AF1" s="42" t="s">
        <v>145</v>
      </c>
      <c r="AG1" s="11" t="s">
        <v>5</v>
      </c>
      <c r="AH1" s="11" t="s">
        <v>19</v>
      </c>
      <c r="AI1" s="11" t="s">
        <v>21</v>
      </c>
      <c r="AJ1" s="11" t="s">
        <v>23</v>
      </c>
      <c r="AK1" s="11" t="s">
        <v>15</v>
      </c>
      <c r="AL1" s="11" t="s">
        <v>16</v>
      </c>
      <c r="AM1" s="11" t="s">
        <v>43</v>
      </c>
      <c r="AN1" s="11" t="s">
        <v>44</v>
      </c>
      <c r="AO1" s="12"/>
    </row>
    <row r="2" spans="1:41" ht="105">
      <c r="A2" s="13"/>
      <c r="B2" s="13"/>
      <c r="C2" s="16" t="s">
        <v>146</v>
      </c>
      <c r="D2" s="16" t="s">
        <v>102</v>
      </c>
      <c r="E2" s="16" t="s">
        <v>147</v>
      </c>
      <c r="F2" s="16" t="s">
        <v>148</v>
      </c>
      <c r="G2" s="16" t="s">
        <v>149</v>
      </c>
      <c r="H2" s="16" t="s">
        <v>150</v>
      </c>
      <c r="I2" s="16" t="s">
        <v>162</v>
      </c>
      <c r="J2" s="16" t="s">
        <v>151</v>
      </c>
      <c r="K2" s="16" t="s">
        <v>152</v>
      </c>
      <c r="L2" s="16" t="s">
        <v>81</v>
      </c>
      <c r="M2" s="16" t="s">
        <v>153</v>
      </c>
      <c r="N2" s="16" t="s">
        <v>82</v>
      </c>
      <c r="O2" s="16" t="s">
        <v>83</v>
      </c>
      <c r="P2" s="16" t="s">
        <v>154</v>
      </c>
      <c r="Q2" s="16" t="s">
        <v>84</v>
      </c>
      <c r="R2" s="16" t="s">
        <v>155</v>
      </c>
      <c r="S2" s="16" t="s">
        <v>156</v>
      </c>
      <c r="T2" s="16" t="s">
        <v>157</v>
      </c>
      <c r="U2" s="16" t="s">
        <v>158</v>
      </c>
      <c r="V2" s="16" t="s">
        <v>77</v>
      </c>
      <c r="W2" s="16" t="s">
        <v>159</v>
      </c>
      <c r="X2" s="16" t="s">
        <v>0</v>
      </c>
      <c r="Y2" s="16" t="s">
        <v>135</v>
      </c>
      <c r="Z2" s="16" t="s">
        <v>160</v>
      </c>
      <c r="AA2" s="16" t="s">
        <v>139</v>
      </c>
      <c r="AB2" s="16" t="s">
        <v>85</v>
      </c>
      <c r="AC2" s="16" t="s">
        <v>1</v>
      </c>
      <c r="AD2" s="16" t="s">
        <v>79</v>
      </c>
      <c r="AE2" s="16" t="s">
        <v>161</v>
      </c>
      <c r="AF2" s="16" t="s">
        <v>86</v>
      </c>
      <c r="AG2" s="14" t="s">
        <v>17</v>
      </c>
      <c r="AH2" s="14" t="s">
        <v>20</v>
      </c>
      <c r="AI2" s="14" t="s">
        <v>22</v>
      </c>
      <c r="AJ2" s="14" t="s">
        <v>24</v>
      </c>
      <c r="AK2" s="14" t="s">
        <v>14</v>
      </c>
      <c r="AL2" s="14" t="s">
        <v>18</v>
      </c>
      <c r="AM2" s="14" t="s">
        <v>45</v>
      </c>
      <c r="AN2" s="14" t="s">
        <v>56</v>
      </c>
      <c r="AO2" s="14" t="s">
        <v>36</v>
      </c>
    </row>
    <row r="3" spans="1:41" ht="12.75">
      <c r="A3" s="15" t="s">
        <v>99</v>
      </c>
      <c r="B3" s="18" t="s">
        <v>100</v>
      </c>
      <c r="C3" s="9">
        <v>19.51147391758962</v>
      </c>
      <c r="D3" s="9">
        <v>0</v>
      </c>
      <c r="E3" s="9">
        <v>0</v>
      </c>
      <c r="F3" s="9">
        <v>0</v>
      </c>
      <c r="G3" s="9">
        <v>1057.3652047087203</v>
      </c>
      <c r="H3" s="9">
        <v>12.675902812499917</v>
      </c>
      <c r="I3" s="9">
        <v>0</v>
      </c>
      <c r="J3" s="9">
        <v>35.12762316151154</v>
      </c>
      <c r="K3" s="9">
        <v>12.978575546577538</v>
      </c>
      <c r="L3" s="9">
        <v>0.0007746981641352965</v>
      </c>
      <c r="M3" s="9">
        <v>0.884375522681575</v>
      </c>
      <c r="N3" s="9">
        <v>0.258404011838874</v>
      </c>
      <c r="O3" s="9">
        <v>0.22618149490483233</v>
      </c>
      <c r="P3" s="9">
        <v>0</v>
      </c>
      <c r="Q3" s="9">
        <v>0</v>
      </c>
      <c r="R3" s="9">
        <v>0</v>
      </c>
      <c r="S3" s="9">
        <v>0.03679240007308793</v>
      </c>
      <c r="T3" s="9">
        <v>5.509893037588591</v>
      </c>
      <c r="U3" s="9">
        <v>0.6422132792564266</v>
      </c>
      <c r="V3" s="9">
        <v>0.8655929527797322</v>
      </c>
      <c r="W3" s="9">
        <v>160.3593299852746</v>
      </c>
      <c r="X3" s="9">
        <v>27.94992775457169</v>
      </c>
      <c r="Y3" s="9">
        <v>0.03080508573546449</v>
      </c>
      <c r="Z3" s="9">
        <v>0</v>
      </c>
      <c r="AA3" s="9">
        <v>1.8309447163280677</v>
      </c>
      <c r="AB3" s="9">
        <v>0.2445366257569786</v>
      </c>
      <c r="AC3" s="9">
        <v>0.2938734220573169</v>
      </c>
      <c r="AD3" s="9">
        <v>12.33239103684631</v>
      </c>
      <c r="AE3" s="9">
        <v>1.4351945834464659</v>
      </c>
      <c r="AF3" s="9">
        <v>0</v>
      </c>
      <c r="AG3" s="10">
        <f aca="true" t="shared" si="0" ref="AG3:AG32">SUM(C3:AF3)</f>
        <v>1350.560010754203</v>
      </c>
      <c r="AH3" s="9">
        <v>1417.6374811333449</v>
      </c>
      <c r="AI3" s="9">
        <v>0</v>
      </c>
      <c r="AJ3" s="9">
        <v>0</v>
      </c>
      <c r="AK3" s="9">
        <v>19.567491783510164</v>
      </c>
      <c r="AL3" s="9">
        <v>42.461882163050895</v>
      </c>
      <c r="AM3" s="9">
        <v>403.4526185985959</v>
      </c>
      <c r="AN3" s="9">
        <v>52.112048057295205</v>
      </c>
      <c r="AO3" s="10">
        <f>SUM(AG3:AN3)</f>
        <v>3285.7915324900005</v>
      </c>
    </row>
    <row r="4" spans="1:41" ht="12.75">
      <c r="A4" s="15" t="s">
        <v>101</v>
      </c>
      <c r="B4" s="18" t="s">
        <v>102</v>
      </c>
      <c r="C4" s="9">
        <v>0</v>
      </c>
      <c r="D4" s="9">
        <v>0</v>
      </c>
      <c r="E4" s="9">
        <v>0</v>
      </c>
      <c r="F4" s="9">
        <v>0</v>
      </c>
      <c r="G4" s="9">
        <v>4.513296024884911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0.0010392460424723934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0.21963626913261436</v>
      </c>
      <c r="X4" s="9">
        <v>3.0572772265252532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0.009100220410968222</v>
      </c>
      <c r="AF4" s="9">
        <v>0</v>
      </c>
      <c r="AG4" s="10">
        <f t="shared" si="0"/>
        <v>7.8003489869962195</v>
      </c>
      <c r="AH4" s="9">
        <v>165.46512219623375</v>
      </c>
      <c r="AI4" s="9">
        <v>0</v>
      </c>
      <c r="AJ4" s="9">
        <v>0</v>
      </c>
      <c r="AK4" s="9">
        <v>0</v>
      </c>
      <c r="AL4" s="9">
        <v>0.1744693001331592</v>
      </c>
      <c r="AM4" s="9">
        <v>8.75983570302261</v>
      </c>
      <c r="AN4" s="9">
        <v>0.5273069136142443</v>
      </c>
      <c r="AO4" s="10">
        <f aca="true" t="shared" si="1" ref="AO4:AO32">SUM(AG4:AN4)</f>
        <v>182.7270831</v>
      </c>
    </row>
    <row r="5" spans="1:41" ht="12.75">
      <c r="A5" s="15" t="s">
        <v>103</v>
      </c>
      <c r="B5" s="18" t="s">
        <v>104</v>
      </c>
      <c r="C5" s="9">
        <v>0</v>
      </c>
      <c r="D5" s="9">
        <v>0</v>
      </c>
      <c r="E5" s="9">
        <v>0</v>
      </c>
      <c r="F5" s="9">
        <v>0.8147270508572434</v>
      </c>
      <c r="G5" s="9">
        <v>1.4304004309070661</v>
      </c>
      <c r="H5" s="9">
        <v>0</v>
      </c>
      <c r="I5" s="9">
        <v>0</v>
      </c>
      <c r="J5" s="9">
        <v>0</v>
      </c>
      <c r="K5" s="9">
        <v>1.0635153828967956</v>
      </c>
      <c r="L5" s="9">
        <v>30.18379672549548</v>
      </c>
      <c r="M5" s="9">
        <v>11.073874498253783</v>
      </c>
      <c r="N5" s="9">
        <v>0</v>
      </c>
      <c r="O5" s="9">
        <v>5.622996115089569</v>
      </c>
      <c r="P5" s="9">
        <v>21.108795893006143</v>
      </c>
      <c r="Q5" s="9">
        <v>0.006674046730520314</v>
      </c>
      <c r="R5" s="9">
        <v>0</v>
      </c>
      <c r="S5" s="9">
        <v>0.13928831362040336</v>
      </c>
      <c r="T5" s="9">
        <v>0.11344384978031054</v>
      </c>
      <c r="U5" s="9">
        <v>2.31195953159321</v>
      </c>
      <c r="V5" s="9">
        <v>0</v>
      </c>
      <c r="W5" s="9">
        <v>0.10489776551298476</v>
      </c>
      <c r="X5" s="9">
        <v>0</v>
      </c>
      <c r="Y5" s="9">
        <v>0.5226780199258033</v>
      </c>
      <c r="Z5" s="9">
        <v>0.02139204771342195</v>
      </c>
      <c r="AA5" s="9">
        <v>0.028158196039900215</v>
      </c>
      <c r="AB5" s="9">
        <v>3.738248512856701</v>
      </c>
      <c r="AC5" s="9">
        <v>0</v>
      </c>
      <c r="AD5" s="9">
        <v>3.722159743958932E-05</v>
      </c>
      <c r="AE5" s="9">
        <v>0</v>
      </c>
      <c r="AF5" s="9">
        <v>0</v>
      </c>
      <c r="AG5" s="10">
        <f t="shared" si="0"/>
        <v>78.28488360187676</v>
      </c>
      <c r="AH5" s="9">
        <v>47.956642146963425</v>
      </c>
      <c r="AI5" s="9">
        <v>0</v>
      </c>
      <c r="AJ5" s="9">
        <v>0</v>
      </c>
      <c r="AK5" s="9">
        <v>0</v>
      </c>
      <c r="AL5" s="9">
        <v>0.7841682992539892</v>
      </c>
      <c r="AM5" s="9">
        <v>37.61186504183308</v>
      </c>
      <c r="AN5" s="9">
        <v>0.2698502600727727</v>
      </c>
      <c r="AO5" s="10">
        <f t="shared" si="1"/>
        <v>164.90740935000005</v>
      </c>
    </row>
    <row r="6" spans="1:41" ht="12.75">
      <c r="A6" s="15" t="s">
        <v>105</v>
      </c>
      <c r="B6" s="18" t="s">
        <v>106</v>
      </c>
      <c r="C6" s="9">
        <v>0.3250900367885734</v>
      </c>
      <c r="D6" s="9">
        <v>0</v>
      </c>
      <c r="E6" s="9">
        <v>0</v>
      </c>
      <c r="F6" s="9">
        <v>21.372317057131394</v>
      </c>
      <c r="G6" s="9">
        <v>2.927416591482517</v>
      </c>
      <c r="H6" s="9">
        <v>0.5793467925721616</v>
      </c>
      <c r="I6" s="9">
        <v>0</v>
      </c>
      <c r="J6" s="9">
        <v>0.16683380776336984</v>
      </c>
      <c r="K6" s="9">
        <v>3.16244044227459</v>
      </c>
      <c r="L6" s="9">
        <v>0.08833676315532689</v>
      </c>
      <c r="M6" s="9">
        <v>4.300113316021796</v>
      </c>
      <c r="N6" s="9">
        <v>1.4333582520080075</v>
      </c>
      <c r="O6" s="9">
        <v>86.47360505333037</v>
      </c>
      <c r="P6" s="9">
        <v>223.97993228593867</v>
      </c>
      <c r="Q6" s="9">
        <v>0</v>
      </c>
      <c r="R6" s="9">
        <v>1.6598320907527405E-05</v>
      </c>
      <c r="S6" s="9">
        <v>0.006645152997847942</v>
      </c>
      <c r="T6" s="9">
        <v>8.926527606488985</v>
      </c>
      <c r="U6" s="9">
        <v>0.8467648888916582</v>
      </c>
      <c r="V6" s="9">
        <v>105.91856945491419</v>
      </c>
      <c r="W6" s="9">
        <v>0.38296612498384724</v>
      </c>
      <c r="X6" s="9">
        <v>0</v>
      </c>
      <c r="Y6" s="9">
        <v>6.6328078644412205</v>
      </c>
      <c r="Z6" s="9">
        <v>0</v>
      </c>
      <c r="AA6" s="9">
        <v>16.24698465950836</v>
      </c>
      <c r="AB6" s="9">
        <v>7.58359392108217</v>
      </c>
      <c r="AC6" s="9">
        <v>0</v>
      </c>
      <c r="AD6" s="9">
        <v>0</v>
      </c>
      <c r="AE6" s="9">
        <v>0.407813728517557</v>
      </c>
      <c r="AF6" s="9">
        <v>0</v>
      </c>
      <c r="AG6" s="10">
        <f t="shared" si="0"/>
        <v>491.76148039861357</v>
      </c>
      <c r="AH6" s="9">
        <v>32.831167885560504</v>
      </c>
      <c r="AI6" s="9">
        <v>0</v>
      </c>
      <c r="AJ6" s="9">
        <v>0</v>
      </c>
      <c r="AK6" s="9">
        <v>0</v>
      </c>
      <c r="AL6" s="9">
        <v>8.59252925102316</v>
      </c>
      <c r="AM6" s="9">
        <v>59.95704531914851</v>
      </c>
      <c r="AN6" s="9">
        <v>594.5662046456544</v>
      </c>
      <c r="AO6" s="10">
        <f t="shared" si="1"/>
        <v>1187.7084275000002</v>
      </c>
    </row>
    <row r="7" spans="1:41" ht="12.75">
      <c r="A7" s="15" t="s">
        <v>107</v>
      </c>
      <c r="B7" s="18" t="s">
        <v>108</v>
      </c>
      <c r="C7" s="9">
        <v>352.5254582461863</v>
      </c>
      <c r="D7" s="9">
        <v>0.017379874917799774</v>
      </c>
      <c r="E7" s="9">
        <v>0</v>
      </c>
      <c r="F7" s="9">
        <v>0</v>
      </c>
      <c r="G7" s="9">
        <v>811.8958391857029</v>
      </c>
      <c r="H7" s="9">
        <v>0.23775256935104877</v>
      </c>
      <c r="I7" s="9">
        <v>0.9046955922161484</v>
      </c>
      <c r="J7" s="9">
        <v>0.32386611885405364</v>
      </c>
      <c r="K7" s="9">
        <v>0.22680702984682286</v>
      </c>
      <c r="L7" s="9">
        <v>0.014262256719942315</v>
      </c>
      <c r="M7" s="9">
        <v>21.675192606352383</v>
      </c>
      <c r="N7" s="9">
        <v>0.8704702659739048</v>
      </c>
      <c r="O7" s="9">
        <v>0.07995638062095103</v>
      </c>
      <c r="P7" s="9">
        <v>0</v>
      </c>
      <c r="Q7" s="9">
        <v>0</v>
      </c>
      <c r="R7" s="9">
        <v>0</v>
      </c>
      <c r="S7" s="9">
        <v>0.0816588996319437</v>
      </c>
      <c r="T7" s="9">
        <v>0.7370913836392159</v>
      </c>
      <c r="U7" s="9">
        <v>0.46111269872741323</v>
      </c>
      <c r="V7" s="9">
        <v>0.6209277473571262</v>
      </c>
      <c r="W7" s="9">
        <v>68.28236955805282</v>
      </c>
      <c r="X7" s="9">
        <v>475.48214895605776</v>
      </c>
      <c r="Y7" s="9">
        <v>0.9290742706349554</v>
      </c>
      <c r="Z7" s="9">
        <v>0.00024764206328868463</v>
      </c>
      <c r="AA7" s="9">
        <v>30.10836048057788</v>
      </c>
      <c r="AB7" s="9">
        <v>14.739816570291572</v>
      </c>
      <c r="AC7" s="9">
        <v>2.974179164755494</v>
      </c>
      <c r="AD7" s="9">
        <v>80.40717865497385</v>
      </c>
      <c r="AE7" s="9">
        <v>17.412246239341485</v>
      </c>
      <c r="AF7" s="9">
        <v>0</v>
      </c>
      <c r="AG7" s="10">
        <f t="shared" si="0"/>
        <v>1881.008092392847</v>
      </c>
      <c r="AH7" s="9">
        <v>7198.01244928959</v>
      </c>
      <c r="AI7" s="9">
        <v>0</v>
      </c>
      <c r="AJ7" s="9">
        <v>0</v>
      </c>
      <c r="AK7" s="9">
        <v>0</v>
      </c>
      <c r="AL7" s="9">
        <v>52.06802286148282</v>
      </c>
      <c r="AM7" s="9">
        <v>1266.8383979762807</v>
      </c>
      <c r="AN7" s="9">
        <v>248.91859463979864</v>
      </c>
      <c r="AO7" s="10">
        <f t="shared" si="1"/>
        <v>10646.845557159999</v>
      </c>
    </row>
    <row r="8" spans="1:41" ht="12.75">
      <c r="A8" s="15" t="s">
        <v>109</v>
      </c>
      <c r="B8" s="18" t="s">
        <v>110</v>
      </c>
      <c r="C8" s="9">
        <v>0</v>
      </c>
      <c r="D8" s="9">
        <v>3.415771218597697</v>
      </c>
      <c r="E8" s="9">
        <v>0</v>
      </c>
      <c r="F8" s="9">
        <v>0.09737948958510106</v>
      </c>
      <c r="G8" s="9">
        <v>6.745168268997339</v>
      </c>
      <c r="H8" s="9">
        <v>285.56386877489217</v>
      </c>
      <c r="I8" s="9">
        <v>1.5580356612370048</v>
      </c>
      <c r="J8" s="9">
        <v>5.312005497240156</v>
      </c>
      <c r="K8" s="9">
        <v>1.0108587573831893</v>
      </c>
      <c r="L8" s="9">
        <v>0.9519804175480573</v>
      </c>
      <c r="M8" s="9">
        <v>6.960886197901787</v>
      </c>
      <c r="N8" s="9">
        <v>5.2146361100802805</v>
      </c>
      <c r="O8" s="9">
        <v>4.155350599278445</v>
      </c>
      <c r="P8" s="9">
        <v>5.262134098934777</v>
      </c>
      <c r="Q8" s="9">
        <v>2.034669553321172</v>
      </c>
      <c r="R8" s="9">
        <v>0.850284727967893</v>
      </c>
      <c r="S8" s="9">
        <v>31.961282253883365</v>
      </c>
      <c r="T8" s="9">
        <v>41.69365665036334</v>
      </c>
      <c r="U8" s="9">
        <v>1.8494722800072343</v>
      </c>
      <c r="V8" s="9">
        <v>30.517837870905467</v>
      </c>
      <c r="W8" s="9">
        <v>8.062311684786655</v>
      </c>
      <c r="X8" s="9">
        <v>18.59472504677399</v>
      </c>
      <c r="Y8" s="9">
        <v>21.314696230191284</v>
      </c>
      <c r="Z8" s="9">
        <v>0</v>
      </c>
      <c r="AA8" s="9">
        <v>16.10945851704509</v>
      </c>
      <c r="AB8" s="9">
        <v>19.84107409118022</v>
      </c>
      <c r="AC8" s="9">
        <v>2.361041100408908</v>
      </c>
      <c r="AD8" s="9">
        <v>17.069957042385184</v>
      </c>
      <c r="AE8" s="9">
        <v>78.71654796336425</v>
      </c>
      <c r="AF8" s="9">
        <v>0</v>
      </c>
      <c r="AG8" s="10">
        <f t="shared" si="0"/>
        <v>617.2250901042601</v>
      </c>
      <c r="AH8" s="9">
        <v>2538.573797520131</v>
      </c>
      <c r="AI8" s="9">
        <v>0</v>
      </c>
      <c r="AJ8" s="9">
        <v>0</v>
      </c>
      <c r="AK8" s="9">
        <v>0</v>
      </c>
      <c r="AL8" s="9">
        <v>30.28041780664887</v>
      </c>
      <c r="AM8" s="9">
        <v>703.2077854817785</v>
      </c>
      <c r="AN8" s="9">
        <v>146.03610332600735</v>
      </c>
      <c r="AO8" s="10">
        <f t="shared" si="1"/>
        <v>4035.3231942388256</v>
      </c>
    </row>
    <row r="9" spans="1:41" ht="12.75">
      <c r="A9" s="15" t="s">
        <v>111</v>
      </c>
      <c r="B9" s="18" t="s">
        <v>70</v>
      </c>
      <c r="C9" s="9">
        <v>0</v>
      </c>
      <c r="D9" s="9">
        <v>0</v>
      </c>
      <c r="E9" s="9">
        <v>0</v>
      </c>
      <c r="F9" s="9">
        <v>0</v>
      </c>
      <c r="G9" s="9">
        <v>0.6799281926476844</v>
      </c>
      <c r="H9" s="9">
        <v>2.4502793558901224</v>
      </c>
      <c r="I9" s="9">
        <v>1.1117225836654974</v>
      </c>
      <c r="J9" s="9">
        <v>0.043733683109517904</v>
      </c>
      <c r="K9" s="9">
        <v>0.0032351018021369595</v>
      </c>
      <c r="L9" s="9">
        <v>0.005708593578154773</v>
      </c>
      <c r="M9" s="9">
        <v>0.35991159977033566</v>
      </c>
      <c r="N9" s="9">
        <v>0.09824598688943746</v>
      </c>
      <c r="O9" s="9">
        <v>0.21106812686374082</v>
      </c>
      <c r="P9" s="9">
        <v>0</v>
      </c>
      <c r="Q9" s="9">
        <v>0</v>
      </c>
      <c r="R9" s="9">
        <v>0.09463941333494627</v>
      </c>
      <c r="S9" s="9">
        <v>0.07713769393035881</v>
      </c>
      <c r="T9" s="9">
        <v>7.808701629790441</v>
      </c>
      <c r="U9" s="9">
        <v>0.029686672329840267</v>
      </c>
      <c r="V9" s="9">
        <v>3.659039977754451</v>
      </c>
      <c r="W9" s="9">
        <v>1.27222945120238</v>
      </c>
      <c r="X9" s="9">
        <v>8.974698857601713E-19</v>
      </c>
      <c r="Y9" s="9">
        <v>0.4378738279950694</v>
      </c>
      <c r="Z9" s="9">
        <v>0</v>
      </c>
      <c r="AA9" s="9">
        <v>5.497346601507133E-17</v>
      </c>
      <c r="AB9" s="9">
        <v>1.4366983133151279</v>
      </c>
      <c r="AC9" s="9">
        <v>0</v>
      </c>
      <c r="AD9" s="9">
        <v>0</v>
      </c>
      <c r="AE9" s="9">
        <v>0.46122977164853174</v>
      </c>
      <c r="AF9" s="9">
        <v>0</v>
      </c>
      <c r="AG9" s="10">
        <f t="shared" si="0"/>
        <v>20.241069975517775</v>
      </c>
      <c r="AH9" s="9">
        <v>799.9527478006385</v>
      </c>
      <c r="AI9" s="9">
        <v>0</v>
      </c>
      <c r="AJ9" s="9">
        <v>0</v>
      </c>
      <c r="AK9" s="9">
        <v>0</v>
      </c>
      <c r="AL9" s="9">
        <v>2.5606110412257417</v>
      </c>
      <c r="AM9" s="9">
        <v>115.07806046362754</v>
      </c>
      <c r="AN9" s="9">
        <v>10.779983788990554</v>
      </c>
      <c r="AO9" s="10">
        <f t="shared" si="1"/>
        <v>948.6124730700002</v>
      </c>
    </row>
    <row r="10" spans="1:41" ht="12.75">
      <c r="A10" s="15" t="s">
        <v>112</v>
      </c>
      <c r="B10" s="18" t="s">
        <v>113</v>
      </c>
      <c r="C10" s="9">
        <v>0</v>
      </c>
      <c r="D10" s="9">
        <v>0.03117833281459252</v>
      </c>
      <c r="E10" s="9">
        <v>0</v>
      </c>
      <c r="F10" s="9">
        <v>0.152365822841586</v>
      </c>
      <c r="G10" s="9">
        <v>6.751123915976015</v>
      </c>
      <c r="H10" s="9">
        <v>2.0979303598284504</v>
      </c>
      <c r="I10" s="9">
        <v>0.0003138201649316707</v>
      </c>
      <c r="J10" s="9">
        <v>204.53517494237863</v>
      </c>
      <c r="K10" s="9">
        <v>1.358647680075104</v>
      </c>
      <c r="L10" s="9">
        <v>0.0581507512484154</v>
      </c>
      <c r="M10" s="9">
        <v>4.9521644795839475</v>
      </c>
      <c r="N10" s="9">
        <v>4.709124717869396</v>
      </c>
      <c r="O10" s="9">
        <v>4.366534134912384</v>
      </c>
      <c r="P10" s="9">
        <v>6.094758565557827</v>
      </c>
      <c r="Q10" s="9">
        <v>4.65746736591546</v>
      </c>
      <c r="R10" s="9">
        <v>0.5790275737183855</v>
      </c>
      <c r="S10" s="9">
        <v>1.1639812359059758</v>
      </c>
      <c r="T10" s="9">
        <v>40.94235001953834</v>
      </c>
      <c r="U10" s="9">
        <v>0.04292900615431474</v>
      </c>
      <c r="V10" s="9">
        <v>176.74432796247686</v>
      </c>
      <c r="W10" s="9">
        <v>7.271232588979392</v>
      </c>
      <c r="X10" s="9">
        <v>0.0016357342043289856</v>
      </c>
      <c r="Y10" s="9">
        <v>19.210011175881974</v>
      </c>
      <c r="Z10" s="9">
        <v>0</v>
      </c>
      <c r="AA10" s="9">
        <v>44.60785506468826</v>
      </c>
      <c r="AB10" s="9">
        <v>3.0907433477490676</v>
      </c>
      <c r="AC10" s="9">
        <v>1.1274975745467004</v>
      </c>
      <c r="AD10" s="9">
        <v>0.6128069912524854</v>
      </c>
      <c r="AE10" s="9">
        <v>2.9494363880656187</v>
      </c>
      <c r="AF10" s="9">
        <v>0</v>
      </c>
      <c r="AG10" s="10">
        <f t="shared" si="0"/>
        <v>538.1087695523285</v>
      </c>
      <c r="AH10" s="9">
        <v>94.49603456760263</v>
      </c>
      <c r="AI10" s="9">
        <v>0</v>
      </c>
      <c r="AJ10" s="9">
        <v>0</v>
      </c>
      <c r="AK10" s="9">
        <v>0</v>
      </c>
      <c r="AL10" s="9">
        <v>6.638062425440406</v>
      </c>
      <c r="AM10" s="9">
        <v>176.37708925812677</v>
      </c>
      <c r="AN10" s="9">
        <v>23.165178756501685</v>
      </c>
      <c r="AO10" s="10">
        <f t="shared" si="1"/>
        <v>838.7851345599998</v>
      </c>
    </row>
    <row r="11" spans="1:41" ht="12.75">
      <c r="A11" s="15" t="s">
        <v>114</v>
      </c>
      <c r="B11" s="18" t="s">
        <v>115</v>
      </c>
      <c r="C11" s="9">
        <v>0</v>
      </c>
      <c r="D11" s="9">
        <v>0.02702373648445176</v>
      </c>
      <c r="E11" s="9">
        <v>0</v>
      </c>
      <c r="F11" s="9">
        <v>0.2292526481281201</v>
      </c>
      <c r="G11" s="9">
        <v>173.0935867339938</v>
      </c>
      <c r="H11" s="9">
        <v>10.06375881186801</v>
      </c>
      <c r="I11" s="9">
        <v>3.3062893460511416</v>
      </c>
      <c r="J11" s="9">
        <v>7.141906791720023</v>
      </c>
      <c r="K11" s="9">
        <v>433.3892854271224</v>
      </c>
      <c r="L11" s="9">
        <v>0.6340097753708582</v>
      </c>
      <c r="M11" s="9">
        <v>30.90054682771245</v>
      </c>
      <c r="N11" s="9">
        <v>14.684348081737555</v>
      </c>
      <c r="O11" s="9">
        <v>11.271171640727701</v>
      </c>
      <c r="P11" s="9">
        <v>5.308965000139496</v>
      </c>
      <c r="Q11" s="9">
        <v>7.2565848980206145</v>
      </c>
      <c r="R11" s="9">
        <v>7.602483372537015</v>
      </c>
      <c r="S11" s="9">
        <v>3.8842744963467766</v>
      </c>
      <c r="T11" s="9">
        <v>8.402407994271373</v>
      </c>
      <c r="U11" s="9">
        <v>9.340099471053815</v>
      </c>
      <c r="V11" s="9">
        <v>11.553043200245614</v>
      </c>
      <c r="W11" s="9">
        <v>105.36626090894401</v>
      </c>
      <c r="X11" s="9">
        <v>1.352802283355033</v>
      </c>
      <c r="Y11" s="9">
        <v>45.05734065817813</v>
      </c>
      <c r="Z11" s="9">
        <v>26.463924776988716</v>
      </c>
      <c r="AA11" s="9">
        <v>214.7295142835224</v>
      </c>
      <c r="AB11" s="9">
        <v>41.24248214101908</v>
      </c>
      <c r="AC11" s="9">
        <v>18.151386276826248</v>
      </c>
      <c r="AD11" s="9">
        <v>51.304637115173854</v>
      </c>
      <c r="AE11" s="9">
        <v>31.369885865011575</v>
      </c>
      <c r="AF11" s="9">
        <v>0</v>
      </c>
      <c r="AG11" s="10">
        <f t="shared" si="0"/>
        <v>1273.1272725625502</v>
      </c>
      <c r="AH11" s="9">
        <v>929.9669911216884</v>
      </c>
      <c r="AI11" s="9">
        <v>0</v>
      </c>
      <c r="AJ11" s="9">
        <v>0</v>
      </c>
      <c r="AK11" s="9">
        <v>0</v>
      </c>
      <c r="AL11" s="9">
        <v>43.06314978456113</v>
      </c>
      <c r="AM11" s="9">
        <v>318.3183950219851</v>
      </c>
      <c r="AN11" s="9">
        <v>42.84864437121547</v>
      </c>
      <c r="AO11" s="10">
        <f t="shared" si="1"/>
        <v>2607.324452862</v>
      </c>
    </row>
    <row r="12" spans="1:41" ht="12.75">
      <c r="A12" s="15" t="s">
        <v>116</v>
      </c>
      <c r="B12" s="18" t="s">
        <v>71</v>
      </c>
      <c r="C12" s="9">
        <v>24.381240691873685</v>
      </c>
      <c r="D12" s="9">
        <v>2.5338914736236933</v>
      </c>
      <c r="E12" s="9">
        <v>0</v>
      </c>
      <c r="F12" s="9">
        <v>1.1309159554196138</v>
      </c>
      <c r="G12" s="9">
        <v>6.214846449395896</v>
      </c>
      <c r="H12" s="9">
        <v>0.7809472017839157</v>
      </c>
      <c r="I12" s="9">
        <v>0.0322086525320781</v>
      </c>
      <c r="J12" s="9">
        <v>1.4897744173871192</v>
      </c>
      <c r="K12" s="9">
        <v>5.541069839334859</v>
      </c>
      <c r="L12" s="9">
        <v>172.05673404910326</v>
      </c>
      <c r="M12" s="9">
        <v>60.41928421470925</v>
      </c>
      <c r="N12" s="9">
        <v>0.9133103857983377</v>
      </c>
      <c r="O12" s="9">
        <v>7.63158629778429</v>
      </c>
      <c r="P12" s="9">
        <v>11.043714399326733</v>
      </c>
      <c r="Q12" s="9">
        <v>1.7831991895484718</v>
      </c>
      <c r="R12" s="9">
        <v>0.8134340860151659</v>
      </c>
      <c r="S12" s="9">
        <v>1.4010195428780927</v>
      </c>
      <c r="T12" s="9">
        <v>5.326244629709992</v>
      </c>
      <c r="U12" s="9">
        <v>72.70658550393033</v>
      </c>
      <c r="V12" s="9">
        <v>48.9646334259366</v>
      </c>
      <c r="W12" s="9">
        <v>38.155293355763405</v>
      </c>
      <c r="X12" s="9">
        <v>2.7203975069812105</v>
      </c>
      <c r="Y12" s="9">
        <v>261.9161626323117</v>
      </c>
      <c r="Z12" s="9">
        <v>2.51070985091811</v>
      </c>
      <c r="AA12" s="9">
        <v>40.83495886440261</v>
      </c>
      <c r="AB12" s="9">
        <v>24.80747870473745</v>
      </c>
      <c r="AC12" s="9">
        <v>16.005234286282313</v>
      </c>
      <c r="AD12" s="9">
        <v>16.72299328621223</v>
      </c>
      <c r="AE12" s="9">
        <v>9.358742399536895</v>
      </c>
      <c r="AF12" s="9">
        <v>0</v>
      </c>
      <c r="AG12" s="10">
        <f t="shared" si="0"/>
        <v>838.1966112932374</v>
      </c>
      <c r="AH12" s="9">
        <v>965.7289187404795</v>
      </c>
      <c r="AI12" s="9">
        <v>0</v>
      </c>
      <c r="AJ12" s="9">
        <v>0</v>
      </c>
      <c r="AK12" s="9">
        <v>3.808266322370543</v>
      </c>
      <c r="AL12" s="9">
        <v>52.03840473400992</v>
      </c>
      <c r="AM12" s="9">
        <v>347.062533194825</v>
      </c>
      <c r="AN12" s="9">
        <v>182.42959885507753</v>
      </c>
      <c r="AO12" s="10">
        <f t="shared" si="1"/>
        <v>2389.26433314</v>
      </c>
    </row>
    <row r="13" spans="1:41" ht="12.75">
      <c r="A13" s="15" t="s">
        <v>117</v>
      </c>
      <c r="B13" s="18" t="s">
        <v>72</v>
      </c>
      <c r="C13" s="9">
        <v>139.20720156438915</v>
      </c>
      <c r="D13" s="9">
        <v>0.1419012445039725</v>
      </c>
      <c r="E13" s="9">
        <v>0</v>
      </c>
      <c r="F13" s="9">
        <v>1.4392318372672699</v>
      </c>
      <c r="G13" s="9">
        <v>59.8485879154818</v>
      </c>
      <c r="H13" s="9">
        <v>165.00742136552685</v>
      </c>
      <c r="I13" s="9">
        <v>0.46593031235609245</v>
      </c>
      <c r="J13" s="9">
        <v>34.59290222717407</v>
      </c>
      <c r="K13" s="9">
        <v>120.16628815096274</v>
      </c>
      <c r="L13" s="9">
        <v>816.9043273451871</v>
      </c>
      <c r="M13" s="9">
        <v>1504.5206961752958</v>
      </c>
      <c r="N13" s="9">
        <v>227.0957250640239</v>
      </c>
      <c r="O13" s="9">
        <v>73.9912318678101</v>
      </c>
      <c r="P13" s="9">
        <v>115.19526926871399</v>
      </c>
      <c r="Q13" s="9">
        <v>35.671995292156254</v>
      </c>
      <c r="R13" s="9">
        <v>12.548011699336888</v>
      </c>
      <c r="S13" s="9">
        <v>16.06097271901765</v>
      </c>
      <c r="T13" s="9">
        <v>156.47813702375916</v>
      </c>
      <c r="U13" s="9">
        <v>12.221413369978965</v>
      </c>
      <c r="V13" s="9">
        <v>139.878778039863</v>
      </c>
      <c r="W13" s="9">
        <v>66.45299273357737</v>
      </c>
      <c r="X13" s="9">
        <v>21.775130890982062</v>
      </c>
      <c r="Y13" s="9">
        <v>26.097943833667546</v>
      </c>
      <c r="Z13" s="9">
        <v>0.4562698314726985</v>
      </c>
      <c r="AA13" s="9">
        <v>131.15736701541445</v>
      </c>
      <c r="AB13" s="9">
        <v>29.147256556580615</v>
      </c>
      <c r="AC13" s="9">
        <v>15.482539581602603</v>
      </c>
      <c r="AD13" s="9">
        <v>762.827225011129</v>
      </c>
      <c r="AE13" s="9">
        <v>55.5247819270772</v>
      </c>
      <c r="AF13" s="9">
        <v>0</v>
      </c>
      <c r="AG13" s="10">
        <f t="shared" si="0"/>
        <v>4740.357529864308</v>
      </c>
      <c r="AH13" s="9">
        <v>2193.3624922452937</v>
      </c>
      <c r="AI13" s="9">
        <v>2.141883122242201</v>
      </c>
      <c r="AJ13" s="9">
        <v>904.9199718787461</v>
      </c>
      <c r="AK13" s="9">
        <v>0</v>
      </c>
      <c r="AL13" s="9">
        <v>137.80984971307458</v>
      </c>
      <c r="AM13" s="9">
        <v>2656.0337074016943</v>
      </c>
      <c r="AN13" s="9">
        <v>903.5690040116405</v>
      </c>
      <c r="AO13" s="10">
        <f t="shared" si="1"/>
        <v>11538.194438237</v>
      </c>
    </row>
    <row r="14" spans="1:41" ht="12.75">
      <c r="A14" s="15" t="s">
        <v>118</v>
      </c>
      <c r="B14" s="18" t="s">
        <v>73</v>
      </c>
      <c r="C14" s="9">
        <v>0</v>
      </c>
      <c r="D14" s="9">
        <v>0.06211566123780728</v>
      </c>
      <c r="E14" s="9">
        <v>0</v>
      </c>
      <c r="F14" s="9">
        <v>0.8160038656532842</v>
      </c>
      <c r="G14" s="9">
        <v>166.3184075940564</v>
      </c>
      <c r="H14" s="9">
        <v>6.444850477391501</v>
      </c>
      <c r="I14" s="9">
        <v>4.359791071945733</v>
      </c>
      <c r="J14" s="9">
        <v>5.34948647559802</v>
      </c>
      <c r="K14" s="9">
        <v>4.113719631369449</v>
      </c>
      <c r="L14" s="9">
        <v>1.1505208655686836</v>
      </c>
      <c r="M14" s="9">
        <v>38.10207133802741</v>
      </c>
      <c r="N14" s="9">
        <v>24.11110478519709</v>
      </c>
      <c r="O14" s="9">
        <v>10.514282401316924</v>
      </c>
      <c r="P14" s="9">
        <v>41.06488328557214</v>
      </c>
      <c r="Q14" s="9">
        <v>25.684052982058343</v>
      </c>
      <c r="R14" s="9">
        <v>50.614083372307725</v>
      </c>
      <c r="S14" s="9">
        <v>25.941025933576952</v>
      </c>
      <c r="T14" s="9">
        <v>45.104995756224795</v>
      </c>
      <c r="U14" s="9">
        <v>8.072473596071383</v>
      </c>
      <c r="V14" s="9">
        <v>132.44672820955932</v>
      </c>
      <c r="W14" s="9">
        <v>16.12401990428632</v>
      </c>
      <c r="X14" s="9">
        <v>20.09017621622939</v>
      </c>
      <c r="Y14" s="9">
        <v>150.69267809695987</v>
      </c>
      <c r="Z14" s="9">
        <v>1.5716860644384558</v>
      </c>
      <c r="AA14" s="9">
        <v>37.75268353544046</v>
      </c>
      <c r="AB14" s="9">
        <v>8.728860102097004</v>
      </c>
      <c r="AC14" s="9">
        <v>2.6228241119032645</v>
      </c>
      <c r="AD14" s="9">
        <v>11.177901732659617</v>
      </c>
      <c r="AE14" s="9">
        <v>48.87016506747799</v>
      </c>
      <c r="AF14" s="9">
        <v>0</v>
      </c>
      <c r="AG14" s="10">
        <f t="shared" si="0"/>
        <v>887.9015921342253</v>
      </c>
      <c r="AH14" s="9">
        <v>215.7830070712684</v>
      </c>
      <c r="AI14" s="9">
        <v>0</v>
      </c>
      <c r="AJ14" s="9">
        <v>0</v>
      </c>
      <c r="AK14" s="9">
        <v>0</v>
      </c>
      <c r="AL14" s="9">
        <v>27.60185777026853</v>
      </c>
      <c r="AM14" s="9">
        <v>539.5233135182837</v>
      </c>
      <c r="AN14" s="9">
        <v>86.448991305954</v>
      </c>
      <c r="AO14" s="10">
        <f t="shared" si="1"/>
        <v>1757.2587617999998</v>
      </c>
    </row>
    <row r="15" spans="1:41" ht="12.75">
      <c r="A15" s="15" t="s">
        <v>119</v>
      </c>
      <c r="B15" s="18" t="s">
        <v>74</v>
      </c>
      <c r="C15" s="9">
        <v>0</v>
      </c>
      <c r="D15" s="9">
        <v>0</v>
      </c>
      <c r="E15" s="9">
        <v>0</v>
      </c>
      <c r="F15" s="9">
        <v>5.9088941245541875</v>
      </c>
      <c r="G15" s="9">
        <v>28.001630921135426</v>
      </c>
      <c r="H15" s="9">
        <v>0.3293980590010931</v>
      </c>
      <c r="I15" s="9">
        <v>0.0007898915625021182</v>
      </c>
      <c r="J15" s="9">
        <v>12.147023013614692</v>
      </c>
      <c r="K15" s="9">
        <v>0.794245084300262</v>
      </c>
      <c r="L15" s="9">
        <v>0.19347994815579522</v>
      </c>
      <c r="M15" s="9">
        <v>12.049065521488188</v>
      </c>
      <c r="N15" s="9">
        <v>10.717930162745349</v>
      </c>
      <c r="O15" s="9">
        <v>333.6234539978061</v>
      </c>
      <c r="P15" s="9">
        <v>22.97849898091622</v>
      </c>
      <c r="Q15" s="9">
        <v>1.5632628338000805</v>
      </c>
      <c r="R15" s="9">
        <v>59.63319762244324</v>
      </c>
      <c r="S15" s="9">
        <v>33.60890906727674</v>
      </c>
      <c r="T15" s="9">
        <v>1.4488040637382975</v>
      </c>
      <c r="U15" s="9">
        <v>6.2028408612534625</v>
      </c>
      <c r="V15" s="9">
        <v>890.5529894595448</v>
      </c>
      <c r="W15" s="9">
        <v>5.771688600267773</v>
      </c>
      <c r="X15" s="9">
        <v>0.0002275373956618874</v>
      </c>
      <c r="Y15" s="9">
        <v>6.3432825180718995</v>
      </c>
      <c r="Z15" s="9">
        <v>0</v>
      </c>
      <c r="AA15" s="9">
        <v>115.69893972115791</v>
      </c>
      <c r="AB15" s="9">
        <v>4.679739927924453</v>
      </c>
      <c r="AC15" s="9">
        <v>7.034792481839794</v>
      </c>
      <c r="AD15" s="9">
        <v>3.1128945686578176</v>
      </c>
      <c r="AE15" s="9">
        <v>3.387650039174572</v>
      </c>
      <c r="AF15" s="9">
        <v>0</v>
      </c>
      <c r="AG15" s="10">
        <f t="shared" si="0"/>
        <v>1565.7836290078262</v>
      </c>
      <c r="AH15" s="9">
        <v>366.00219063736847</v>
      </c>
      <c r="AI15" s="9">
        <v>0</v>
      </c>
      <c r="AJ15" s="9">
        <v>0</v>
      </c>
      <c r="AK15" s="9">
        <v>0</v>
      </c>
      <c r="AL15" s="9">
        <v>61.27690689398814</v>
      </c>
      <c r="AM15" s="9">
        <v>330.1635882494688</v>
      </c>
      <c r="AN15" s="9">
        <v>35.748760698331765</v>
      </c>
      <c r="AO15" s="10">
        <f t="shared" si="1"/>
        <v>2358.9750754869833</v>
      </c>
    </row>
    <row r="16" spans="1:41" ht="12.75">
      <c r="A16" s="15" t="s">
        <v>120</v>
      </c>
      <c r="B16" s="18" t="s">
        <v>121</v>
      </c>
      <c r="C16" s="9">
        <v>0</v>
      </c>
      <c r="D16" s="9">
        <v>1.4453304253251344</v>
      </c>
      <c r="E16" s="9">
        <v>0</v>
      </c>
      <c r="F16" s="9">
        <v>1.6512802644401274</v>
      </c>
      <c r="G16" s="9">
        <v>49.249129517208424</v>
      </c>
      <c r="H16" s="9">
        <v>1.5368653235785987</v>
      </c>
      <c r="I16" s="9">
        <v>0.4213064679878391</v>
      </c>
      <c r="J16" s="9">
        <v>1.2469346703852846</v>
      </c>
      <c r="K16" s="9">
        <v>5.094147654756047</v>
      </c>
      <c r="L16" s="9">
        <v>5.895661423538881</v>
      </c>
      <c r="M16" s="9">
        <v>73.03417634707077</v>
      </c>
      <c r="N16" s="9">
        <v>10.121740023951078</v>
      </c>
      <c r="O16" s="9">
        <v>18.68406951406037</v>
      </c>
      <c r="P16" s="9">
        <v>1575.9835819221635</v>
      </c>
      <c r="Q16" s="9">
        <v>137.56103184753488</v>
      </c>
      <c r="R16" s="9">
        <v>73.99532683735914</v>
      </c>
      <c r="S16" s="9">
        <v>56.28946059397513</v>
      </c>
      <c r="T16" s="9">
        <v>83.1597836088263</v>
      </c>
      <c r="U16" s="9">
        <v>38.51287522057365</v>
      </c>
      <c r="V16" s="9">
        <v>684.2281093862797</v>
      </c>
      <c r="W16" s="9">
        <v>24.1939466273224</v>
      </c>
      <c r="X16" s="9">
        <v>8.78236641049101</v>
      </c>
      <c r="Y16" s="9">
        <v>81.81258911064432</v>
      </c>
      <c r="Z16" s="9">
        <v>5.031932262945096</v>
      </c>
      <c r="AA16" s="9">
        <v>57.22610497293326</v>
      </c>
      <c r="AB16" s="9">
        <v>15.473617032119904</v>
      </c>
      <c r="AC16" s="9">
        <v>9.29702783334508</v>
      </c>
      <c r="AD16" s="9">
        <v>2.1951784933872123</v>
      </c>
      <c r="AE16" s="9">
        <v>11.913547348964565</v>
      </c>
      <c r="AF16" s="9">
        <v>0</v>
      </c>
      <c r="AG16" s="10">
        <f t="shared" si="0"/>
        <v>3034.0371211411675</v>
      </c>
      <c r="AH16" s="9">
        <v>220.25003916859288</v>
      </c>
      <c r="AI16" s="9">
        <v>0</v>
      </c>
      <c r="AJ16" s="9">
        <v>0</v>
      </c>
      <c r="AK16" s="9">
        <v>213.7080644971931</v>
      </c>
      <c r="AL16" s="9">
        <v>67.57194825041113</v>
      </c>
      <c r="AM16" s="9">
        <v>1003.6492153770291</v>
      </c>
      <c r="AN16" s="9">
        <v>199.1405237956069</v>
      </c>
      <c r="AO16" s="10">
        <f t="shared" si="1"/>
        <v>4738.3569122300005</v>
      </c>
    </row>
    <row r="17" spans="1:41" ht="12.75">
      <c r="A17" s="15" t="s">
        <v>122</v>
      </c>
      <c r="B17" s="18" t="s">
        <v>75</v>
      </c>
      <c r="C17" s="9">
        <v>15.56489154054561</v>
      </c>
      <c r="D17" s="9">
        <v>1.0073133853953498</v>
      </c>
      <c r="E17" s="9">
        <v>0</v>
      </c>
      <c r="F17" s="9">
        <v>3.444825956099362</v>
      </c>
      <c r="G17" s="9">
        <v>60.18438592223702</v>
      </c>
      <c r="H17" s="9">
        <v>30.557708119645945</v>
      </c>
      <c r="I17" s="9">
        <v>0.10813644241821185</v>
      </c>
      <c r="J17" s="9">
        <v>5.128207300621956</v>
      </c>
      <c r="K17" s="9">
        <v>13.381553605026827</v>
      </c>
      <c r="L17" s="9">
        <v>15.19933810366144</v>
      </c>
      <c r="M17" s="9">
        <v>41.296736738142876</v>
      </c>
      <c r="N17" s="9">
        <v>5.417254040563591</v>
      </c>
      <c r="O17" s="9">
        <v>9.37468253256961</v>
      </c>
      <c r="P17" s="9">
        <v>35.658675501357294</v>
      </c>
      <c r="Q17" s="9">
        <v>171.89159683961336</v>
      </c>
      <c r="R17" s="9">
        <v>0.5050537154925464</v>
      </c>
      <c r="S17" s="9">
        <v>43.78087836001803</v>
      </c>
      <c r="T17" s="9">
        <v>4.285528134520975</v>
      </c>
      <c r="U17" s="9">
        <v>11.945693985586464</v>
      </c>
      <c r="V17" s="9">
        <v>89.05918584338751</v>
      </c>
      <c r="W17" s="9">
        <v>61.49089908612009</v>
      </c>
      <c r="X17" s="9">
        <v>1.0943327402834648</v>
      </c>
      <c r="Y17" s="9">
        <v>9.354809474428567</v>
      </c>
      <c r="Z17" s="9">
        <v>0</v>
      </c>
      <c r="AA17" s="9">
        <v>19.29818737770991</v>
      </c>
      <c r="AB17" s="9">
        <v>40.75544595601092</v>
      </c>
      <c r="AC17" s="9">
        <v>1.9212204247311806</v>
      </c>
      <c r="AD17" s="9">
        <v>1.2337454504575713</v>
      </c>
      <c r="AE17" s="9">
        <v>12.21830439591309</v>
      </c>
      <c r="AF17" s="9">
        <v>0</v>
      </c>
      <c r="AG17" s="10">
        <f t="shared" si="0"/>
        <v>705.1585909725586</v>
      </c>
      <c r="AH17" s="9">
        <v>314.19797852127704</v>
      </c>
      <c r="AI17" s="9">
        <v>0</v>
      </c>
      <c r="AJ17" s="9">
        <v>0</v>
      </c>
      <c r="AK17" s="9">
        <v>2122.429208203493</v>
      </c>
      <c r="AL17" s="9">
        <v>44.96419531999454</v>
      </c>
      <c r="AM17" s="9">
        <v>991.0096682302768</v>
      </c>
      <c r="AN17" s="9">
        <v>469.2439658023994</v>
      </c>
      <c r="AO17" s="10">
        <f t="shared" si="1"/>
        <v>4647.003607049999</v>
      </c>
    </row>
    <row r="18" spans="1:41" ht="12.75">
      <c r="A18" s="15" t="s">
        <v>123</v>
      </c>
      <c r="B18" s="18" t="s">
        <v>124</v>
      </c>
      <c r="C18" s="9">
        <v>0</v>
      </c>
      <c r="D18" s="9">
        <v>0.8504033528411171</v>
      </c>
      <c r="E18" s="9">
        <v>0</v>
      </c>
      <c r="F18" s="9">
        <v>1.2521264180426908</v>
      </c>
      <c r="G18" s="9">
        <v>13.398315040600437</v>
      </c>
      <c r="H18" s="9">
        <v>2.2041766576846697</v>
      </c>
      <c r="I18" s="9">
        <v>0.026423281554443703</v>
      </c>
      <c r="J18" s="9">
        <v>5.470668772028539</v>
      </c>
      <c r="K18" s="9">
        <v>2.2939533476390777</v>
      </c>
      <c r="L18" s="9">
        <v>22.656176652967712</v>
      </c>
      <c r="M18" s="9">
        <v>65.80954378501644</v>
      </c>
      <c r="N18" s="9">
        <v>14.96829220051098</v>
      </c>
      <c r="O18" s="9">
        <v>5.93521929789737</v>
      </c>
      <c r="P18" s="9">
        <v>111.04273594646062</v>
      </c>
      <c r="Q18" s="9">
        <v>180.82008293068102</v>
      </c>
      <c r="R18" s="9">
        <v>360.6542538326188</v>
      </c>
      <c r="S18" s="9">
        <v>279.6430833840158</v>
      </c>
      <c r="T18" s="9">
        <v>2.470479622737541</v>
      </c>
      <c r="U18" s="9">
        <v>27.032223791156035</v>
      </c>
      <c r="V18" s="9">
        <v>325.392167218429</v>
      </c>
      <c r="W18" s="9">
        <v>67.82519487275788</v>
      </c>
      <c r="X18" s="9">
        <v>1.7963036907268153</v>
      </c>
      <c r="Y18" s="9">
        <v>308.0346808132473</v>
      </c>
      <c r="Z18" s="9">
        <v>10.003528229878441</v>
      </c>
      <c r="AA18" s="9">
        <v>129.82847830428696</v>
      </c>
      <c r="AB18" s="9">
        <v>53.40423422259599</v>
      </c>
      <c r="AC18" s="9">
        <v>1.9015131402462266</v>
      </c>
      <c r="AD18" s="9">
        <v>36.135422410893675</v>
      </c>
      <c r="AE18" s="9">
        <v>16.3100650229039</v>
      </c>
      <c r="AF18" s="9">
        <v>0</v>
      </c>
      <c r="AG18" s="10">
        <f t="shared" si="0"/>
        <v>2047.159746240419</v>
      </c>
      <c r="AH18" s="9">
        <v>1287.0039875604211</v>
      </c>
      <c r="AI18" s="9">
        <v>2.7314717225129463</v>
      </c>
      <c r="AJ18" s="9">
        <v>72.8164504041262</v>
      </c>
      <c r="AK18" s="9">
        <v>1801.4918242571698</v>
      </c>
      <c r="AL18" s="9">
        <v>81.92399687076316</v>
      </c>
      <c r="AM18" s="9">
        <v>1566.3070658694392</v>
      </c>
      <c r="AN18" s="9">
        <v>455.383416505147</v>
      </c>
      <c r="AO18" s="10">
        <f t="shared" si="1"/>
        <v>7314.817959429998</v>
      </c>
    </row>
    <row r="19" spans="1:41" ht="12.75">
      <c r="A19" s="15" t="s">
        <v>125</v>
      </c>
      <c r="B19" s="18" t="s">
        <v>126</v>
      </c>
      <c r="C19" s="9">
        <v>0</v>
      </c>
      <c r="D19" s="9">
        <v>2.1256263354480307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0.03932333359864134</v>
      </c>
      <c r="M19" s="9">
        <v>0.43154637367595994</v>
      </c>
      <c r="N19" s="9">
        <v>3.297615903487146</v>
      </c>
      <c r="O19" s="9">
        <v>0</v>
      </c>
      <c r="P19" s="9">
        <v>10.192022816957959</v>
      </c>
      <c r="Q19" s="9">
        <v>29.72238877161107</v>
      </c>
      <c r="R19" s="9">
        <v>0</v>
      </c>
      <c r="S19" s="9">
        <v>656.7257406054102</v>
      </c>
      <c r="T19" s="9">
        <v>0</v>
      </c>
      <c r="U19" s="9">
        <v>0</v>
      </c>
      <c r="V19" s="9">
        <v>0</v>
      </c>
      <c r="W19" s="9">
        <v>175.3369767743756</v>
      </c>
      <c r="X19" s="9">
        <v>0</v>
      </c>
      <c r="Y19" s="9">
        <v>121.51323171188417</v>
      </c>
      <c r="Z19" s="9">
        <v>0</v>
      </c>
      <c r="AA19" s="9">
        <v>0.1181516878518284</v>
      </c>
      <c r="AB19" s="9">
        <v>12.933229351227087</v>
      </c>
      <c r="AC19" s="9">
        <v>0</v>
      </c>
      <c r="AD19" s="9">
        <v>0</v>
      </c>
      <c r="AE19" s="9">
        <v>5.849937947843583E-20</v>
      </c>
      <c r="AF19" s="9">
        <v>0</v>
      </c>
      <c r="AG19" s="10">
        <f t="shared" si="0"/>
        <v>1012.4358536655277</v>
      </c>
      <c r="AH19" s="9">
        <v>1379.3439168043044</v>
      </c>
      <c r="AI19" s="9">
        <v>0</v>
      </c>
      <c r="AJ19" s="9">
        <v>0</v>
      </c>
      <c r="AK19" s="9">
        <v>1215.0838826862532</v>
      </c>
      <c r="AL19" s="9">
        <v>83.48832454316192</v>
      </c>
      <c r="AM19" s="9">
        <v>1335.6962192242377</v>
      </c>
      <c r="AN19" s="9">
        <v>391.112522796507</v>
      </c>
      <c r="AO19" s="10">
        <f t="shared" si="1"/>
        <v>5417.160719719992</v>
      </c>
    </row>
    <row r="20" spans="1:41" ht="12.75">
      <c r="A20" s="15" t="s">
        <v>127</v>
      </c>
      <c r="B20" s="18" t="s">
        <v>128</v>
      </c>
      <c r="C20" s="9">
        <v>0</v>
      </c>
      <c r="D20" s="9">
        <v>0</v>
      </c>
      <c r="E20" s="9">
        <v>0</v>
      </c>
      <c r="F20" s="9">
        <v>0.02172614785473724</v>
      </c>
      <c r="G20" s="9">
        <v>0.0984895844004819</v>
      </c>
      <c r="H20" s="9">
        <v>0.17808524244544466</v>
      </c>
      <c r="I20" s="9">
        <v>0.09964227234647839</v>
      </c>
      <c r="J20" s="9">
        <v>1.3372961145577174</v>
      </c>
      <c r="K20" s="9">
        <v>0.9249745795747009</v>
      </c>
      <c r="L20" s="9">
        <v>0.9727825533324314</v>
      </c>
      <c r="M20" s="9">
        <v>2.784473942554913</v>
      </c>
      <c r="N20" s="9">
        <v>3.7377401410285707</v>
      </c>
      <c r="O20" s="9">
        <v>0.004808484164524777</v>
      </c>
      <c r="P20" s="9">
        <v>0.5322510245559655</v>
      </c>
      <c r="Q20" s="9">
        <v>0.000734935372403712</v>
      </c>
      <c r="R20" s="9">
        <v>2.7036004137672296E-17</v>
      </c>
      <c r="S20" s="9">
        <v>97.15133325523578</v>
      </c>
      <c r="T20" s="9">
        <v>23.800376178314103</v>
      </c>
      <c r="U20" s="9">
        <v>1.8298407026842123</v>
      </c>
      <c r="V20" s="9">
        <v>6.472935215984341</v>
      </c>
      <c r="W20" s="9">
        <v>23.6692674724615</v>
      </c>
      <c r="X20" s="9">
        <v>0.6433426526809324</v>
      </c>
      <c r="Y20" s="9">
        <v>6.0669345772139085</v>
      </c>
      <c r="Z20" s="9">
        <v>1.1202579702872932</v>
      </c>
      <c r="AA20" s="9">
        <v>3.805818016482405</v>
      </c>
      <c r="AB20" s="9">
        <v>5.514666999899215</v>
      </c>
      <c r="AC20" s="9">
        <v>3.5600011110704948</v>
      </c>
      <c r="AD20" s="9">
        <v>5.25858844455726</v>
      </c>
      <c r="AE20" s="9">
        <v>6.558659831000964</v>
      </c>
      <c r="AF20" s="9">
        <v>0</v>
      </c>
      <c r="AG20" s="10">
        <f t="shared" si="0"/>
        <v>196.1450274500608</v>
      </c>
      <c r="AH20" s="9">
        <v>1556.7289099004738</v>
      </c>
      <c r="AI20" s="9">
        <v>0</v>
      </c>
      <c r="AJ20" s="9">
        <v>0</v>
      </c>
      <c r="AK20" s="9">
        <v>321.497619146429</v>
      </c>
      <c r="AL20" s="9">
        <v>10.900265596834396</v>
      </c>
      <c r="AM20" s="9">
        <v>339.94808776448923</v>
      </c>
      <c r="AN20" s="9">
        <v>486.6179920917135</v>
      </c>
      <c r="AO20" s="10">
        <f t="shared" si="1"/>
        <v>2911.8379019500003</v>
      </c>
    </row>
    <row r="21" spans="1:41" ht="12.75">
      <c r="A21" s="15" t="s">
        <v>129</v>
      </c>
      <c r="B21" s="18" t="s">
        <v>76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10">
        <f t="shared" si="0"/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10">
        <f t="shared" si="1"/>
        <v>0</v>
      </c>
    </row>
    <row r="22" spans="1:41" ht="12.75">
      <c r="A22" s="15" t="s">
        <v>130</v>
      </c>
      <c r="B22" s="18" t="s">
        <v>77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10">
        <f t="shared" si="0"/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10">
        <f t="shared" si="1"/>
        <v>0</v>
      </c>
    </row>
    <row r="23" spans="1:41" ht="12.75">
      <c r="A23" s="15" t="s">
        <v>131</v>
      </c>
      <c r="B23" s="18" t="s">
        <v>132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10">
        <f t="shared" si="0"/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10">
        <f t="shared" si="1"/>
        <v>0</v>
      </c>
    </row>
    <row r="24" spans="1:41" ht="12.75">
      <c r="A24" s="15" t="s">
        <v>133</v>
      </c>
      <c r="B24" s="18" t="s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10">
        <f t="shared" si="0"/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10">
        <f t="shared" si="1"/>
        <v>0</v>
      </c>
    </row>
    <row r="25" spans="1:41" ht="12.75">
      <c r="A25" s="15" t="s">
        <v>134</v>
      </c>
      <c r="B25" s="18" t="s">
        <v>135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10">
        <f t="shared" si="0"/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10">
        <f t="shared" si="1"/>
        <v>0</v>
      </c>
    </row>
    <row r="26" spans="1:41" ht="12.75">
      <c r="A26" s="15" t="s">
        <v>136</v>
      </c>
      <c r="B26" s="18" t="s">
        <v>137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10">
        <f t="shared" si="0"/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10">
        <f t="shared" si="1"/>
        <v>0</v>
      </c>
    </row>
    <row r="27" spans="1:41" ht="12.75">
      <c r="A27" s="15" t="s">
        <v>138</v>
      </c>
      <c r="B27" s="18" t="s">
        <v>139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10">
        <f t="shared" si="0"/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10">
        <f t="shared" si="1"/>
        <v>0</v>
      </c>
    </row>
    <row r="28" spans="1:41" ht="12.75">
      <c r="A28" s="15" t="s">
        <v>140</v>
      </c>
      <c r="B28" s="18" t="s">
        <v>78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10">
        <f t="shared" si="0"/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10">
        <f t="shared" si="1"/>
        <v>0</v>
      </c>
    </row>
    <row r="29" spans="1:41" ht="12.75">
      <c r="A29" s="15" t="s">
        <v>141</v>
      </c>
      <c r="B29" s="18" t="s">
        <v>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10">
        <f t="shared" si="0"/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10">
        <f t="shared" si="1"/>
        <v>0</v>
      </c>
    </row>
    <row r="30" spans="1:41" ht="12.75">
      <c r="A30" s="15" t="s">
        <v>142</v>
      </c>
      <c r="B30" s="18" t="s">
        <v>79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10">
        <f t="shared" si="0"/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10">
        <f t="shared" si="1"/>
        <v>0</v>
      </c>
    </row>
    <row r="31" spans="1:41" ht="12.75">
      <c r="A31" s="15" t="s">
        <v>143</v>
      </c>
      <c r="B31" s="18" t="s">
        <v>144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10">
        <f t="shared" si="0"/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10">
        <f t="shared" si="1"/>
        <v>0</v>
      </c>
    </row>
    <row r="32" spans="1:41" ht="12.75">
      <c r="A32" s="15" t="s">
        <v>145</v>
      </c>
      <c r="B32" s="18" t="s">
        <v>80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10">
        <f t="shared" si="0"/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10">
        <f t="shared" si="1"/>
        <v>0</v>
      </c>
    </row>
    <row r="33" spans="1:41" ht="12.75">
      <c r="A33" s="11"/>
      <c r="B33" s="37" t="s">
        <v>25</v>
      </c>
      <c r="C33" s="10">
        <f aca="true" t="shared" si="2" ref="C33:AO33">SUM(C3:C32)</f>
        <v>551.515355997373</v>
      </c>
      <c r="D33" s="10">
        <f t="shared" si="2"/>
        <v>11.657935041189646</v>
      </c>
      <c r="E33" s="10">
        <f t="shared" si="2"/>
        <v>0</v>
      </c>
      <c r="F33" s="10">
        <f t="shared" si="2"/>
        <v>38.331046637874714</v>
      </c>
      <c r="G33" s="10">
        <f t="shared" si="2"/>
        <v>2448.715756997828</v>
      </c>
      <c r="H33" s="10">
        <f t="shared" si="2"/>
        <v>520.70829192396</v>
      </c>
      <c r="I33" s="10">
        <f t="shared" si="2"/>
        <v>12.395285396038103</v>
      </c>
      <c r="J33" s="10">
        <f t="shared" si="2"/>
        <v>319.4134369939447</v>
      </c>
      <c r="K33" s="10">
        <f t="shared" si="2"/>
        <v>605.5033172609427</v>
      </c>
      <c r="L33" s="10">
        <f t="shared" si="2"/>
        <v>1067.0053642563942</v>
      </c>
      <c r="M33" s="10">
        <f t="shared" si="2"/>
        <v>1879.5556987303023</v>
      </c>
      <c r="N33" s="10">
        <f t="shared" si="2"/>
        <v>327.6493001337035</v>
      </c>
      <c r="O33" s="10">
        <f t="shared" si="2"/>
        <v>572.1661979391373</v>
      </c>
      <c r="P33" s="10">
        <f t="shared" si="2"/>
        <v>2185.446218989601</v>
      </c>
      <c r="Q33" s="10">
        <f t="shared" si="2"/>
        <v>598.6537414863637</v>
      </c>
      <c r="R33" s="10">
        <f t="shared" si="2"/>
        <v>567.8898128514527</v>
      </c>
      <c r="S33" s="10">
        <f t="shared" si="2"/>
        <v>1247.9534839077942</v>
      </c>
      <c r="T33" s="10">
        <f t="shared" si="2"/>
        <v>436.20842118929176</v>
      </c>
      <c r="U33" s="10">
        <f t="shared" si="2"/>
        <v>194.0481848592484</v>
      </c>
      <c r="V33" s="10">
        <f t="shared" si="2"/>
        <v>2646.874865965418</v>
      </c>
      <c r="W33" s="10">
        <f t="shared" si="2"/>
        <v>830.3415137638017</v>
      </c>
      <c r="X33" s="10">
        <f t="shared" si="2"/>
        <v>583.3407946472586</v>
      </c>
      <c r="Y33" s="10">
        <f t="shared" si="2"/>
        <v>1065.9675999014132</v>
      </c>
      <c r="Z33" s="10">
        <f t="shared" si="2"/>
        <v>47.17994867670552</v>
      </c>
      <c r="AA33" s="10">
        <f t="shared" si="2"/>
        <v>859.3819654133898</v>
      </c>
      <c r="AB33" s="10">
        <f t="shared" si="2"/>
        <v>287.36172237644354</v>
      </c>
      <c r="AC33" s="10">
        <f t="shared" si="2"/>
        <v>82.7331305096156</v>
      </c>
      <c r="AD33" s="10">
        <f t="shared" si="2"/>
        <v>1000.3909574601835</v>
      </c>
      <c r="AE33" s="10">
        <f t="shared" si="2"/>
        <v>296.9033707918556</v>
      </c>
      <c r="AF33" s="10">
        <f t="shared" si="2"/>
        <v>0</v>
      </c>
      <c r="AG33" s="10">
        <f t="shared" si="2"/>
        <v>21285.29272009852</v>
      </c>
      <c r="AH33" s="10">
        <f t="shared" si="2"/>
        <v>21723.293874311235</v>
      </c>
      <c r="AI33" s="10">
        <f t="shared" si="2"/>
        <v>4.873354844755147</v>
      </c>
      <c r="AJ33" s="10">
        <f t="shared" si="2"/>
        <v>977.7364222828722</v>
      </c>
      <c r="AK33" s="10">
        <f t="shared" si="2"/>
        <v>5697.586356896419</v>
      </c>
      <c r="AL33" s="10">
        <f t="shared" si="2"/>
        <v>754.1990626253265</v>
      </c>
      <c r="AM33" s="10">
        <f t="shared" si="2"/>
        <v>12198.994491694142</v>
      </c>
      <c r="AN33" s="10">
        <f t="shared" si="2"/>
        <v>4328.918690621528</v>
      </c>
      <c r="AO33" s="10">
        <f t="shared" si="2"/>
        <v>66970.8949733748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M4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0.00390625" style="2" bestFit="1" customWidth="1"/>
    <col min="2" max="2" width="36.8515625" style="2" bestFit="1" customWidth="1"/>
    <col min="3" max="32" width="9.28125" style="4" bestFit="1" customWidth="1"/>
    <col min="33" max="33" width="9.57421875" style="4" bestFit="1" customWidth="1"/>
    <col min="34" max="38" width="9.28125" style="4" bestFit="1" customWidth="1"/>
    <col min="39" max="39" width="9.28125" style="4" customWidth="1"/>
    <col min="40" max="40" width="9.28125" style="4" bestFit="1" customWidth="1"/>
    <col min="41" max="41" width="9.57421875" style="4" bestFit="1" customWidth="1"/>
    <col min="42" max="16384" width="9.140625" style="4" customWidth="1"/>
  </cols>
  <sheetData>
    <row r="1" spans="1:41" ht="12.75">
      <c r="A1" s="24"/>
      <c r="B1" s="24"/>
      <c r="C1" s="42" t="s">
        <v>99</v>
      </c>
      <c r="D1" s="42" t="s">
        <v>101</v>
      </c>
      <c r="E1" s="42" t="s">
        <v>103</v>
      </c>
      <c r="F1" s="42" t="s">
        <v>105</v>
      </c>
      <c r="G1" s="42" t="s">
        <v>107</v>
      </c>
      <c r="H1" s="42" t="s">
        <v>109</v>
      </c>
      <c r="I1" s="42" t="s">
        <v>111</v>
      </c>
      <c r="J1" s="42" t="s">
        <v>112</v>
      </c>
      <c r="K1" s="42" t="s">
        <v>114</v>
      </c>
      <c r="L1" s="42" t="s">
        <v>116</v>
      </c>
      <c r="M1" s="42" t="s">
        <v>117</v>
      </c>
      <c r="N1" s="42" t="s">
        <v>118</v>
      </c>
      <c r="O1" s="42" t="s">
        <v>119</v>
      </c>
      <c r="P1" s="42" t="s">
        <v>120</v>
      </c>
      <c r="Q1" s="42" t="s">
        <v>122</v>
      </c>
      <c r="R1" s="42" t="s">
        <v>123</v>
      </c>
      <c r="S1" s="42" t="s">
        <v>125</v>
      </c>
      <c r="T1" s="42" t="s">
        <v>127</v>
      </c>
      <c r="U1" s="42" t="s">
        <v>129</v>
      </c>
      <c r="V1" s="42" t="s">
        <v>130</v>
      </c>
      <c r="W1" s="42" t="s">
        <v>131</v>
      </c>
      <c r="X1" s="42" t="s">
        <v>133</v>
      </c>
      <c r="Y1" s="42" t="s">
        <v>134</v>
      </c>
      <c r="Z1" s="42" t="s">
        <v>136</v>
      </c>
      <c r="AA1" s="42" t="s">
        <v>138</v>
      </c>
      <c r="AB1" s="42" t="s">
        <v>140</v>
      </c>
      <c r="AC1" s="42" t="s">
        <v>141</v>
      </c>
      <c r="AD1" s="42" t="s">
        <v>142</v>
      </c>
      <c r="AE1" s="42" t="s">
        <v>143</v>
      </c>
      <c r="AF1" s="42" t="s">
        <v>145</v>
      </c>
      <c r="AG1" s="31"/>
      <c r="AH1" s="31" t="s">
        <v>19</v>
      </c>
      <c r="AI1" s="31" t="s">
        <v>21</v>
      </c>
      <c r="AJ1" s="31" t="s">
        <v>23</v>
      </c>
      <c r="AK1" s="31" t="s">
        <v>15</v>
      </c>
      <c r="AL1" s="31" t="s">
        <v>16</v>
      </c>
      <c r="AM1" s="31" t="s">
        <v>43</v>
      </c>
      <c r="AN1" s="31" t="s">
        <v>44</v>
      </c>
      <c r="AO1" s="34"/>
    </row>
    <row r="2" spans="1:41" ht="105">
      <c r="A2" s="29"/>
      <c r="B2" s="29"/>
      <c r="C2" s="16" t="s">
        <v>146</v>
      </c>
      <c r="D2" s="16" t="s">
        <v>102</v>
      </c>
      <c r="E2" s="16" t="s">
        <v>147</v>
      </c>
      <c r="F2" s="16" t="s">
        <v>148</v>
      </c>
      <c r="G2" s="16" t="s">
        <v>149</v>
      </c>
      <c r="H2" s="16" t="s">
        <v>150</v>
      </c>
      <c r="I2" s="16" t="s">
        <v>162</v>
      </c>
      <c r="J2" s="16" t="s">
        <v>151</v>
      </c>
      <c r="K2" s="16" t="s">
        <v>152</v>
      </c>
      <c r="L2" s="16" t="s">
        <v>81</v>
      </c>
      <c r="M2" s="16" t="s">
        <v>153</v>
      </c>
      <c r="N2" s="16" t="s">
        <v>82</v>
      </c>
      <c r="O2" s="16" t="s">
        <v>83</v>
      </c>
      <c r="P2" s="16" t="s">
        <v>154</v>
      </c>
      <c r="Q2" s="16" t="s">
        <v>84</v>
      </c>
      <c r="R2" s="16" t="s">
        <v>155</v>
      </c>
      <c r="S2" s="16" t="s">
        <v>156</v>
      </c>
      <c r="T2" s="16" t="s">
        <v>157</v>
      </c>
      <c r="U2" s="16" t="s">
        <v>158</v>
      </c>
      <c r="V2" s="16" t="s">
        <v>77</v>
      </c>
      <c r="W2" s="16" t="s">
        <v>159</v>
      </c>
      <c r="X2" s="16" t="s">
        <v>0</v>
      </c>
      <c r="Y2" s="16" t="s">
        <v>135</v>
      </c>
      <c r="Z2" s="16" t="s">
        <v>160</v>
      </c>
      <c r="AA2" s="16" t="s">
        <v>139</v>
      </c>
      <c r="AB2" s="16" t="s">
        <v>85</v>
      </c>
      <c r="AC2" s="16" t="s">
        <v>1</v>
      </c>
      <c r="AD2" s="16" t="s">
        <v>79</v>
      </c>
      <c r="AE2" s="16" t="s">
        <v>161</v>
      </c>
      <c r="AF2" s="16" t="s">
        <v>86</v>
      </c>
      <c r="AG2" s="35" t="s">
        <v>25</v>
      </c>
      <c r="AH2" s="35" t="s">
        <v>20</v>
      </c>
      <c r="AI2" s="35" t="s">
        <v>22</v>
      </c>
      <c r="AJ2" s="35" t="s">
        <v>24</v>
      </c>
      <c r="AK2" s="35" t="s">
        <v>14</v>
      </c>
      <c r="AL2" s="35" t="s">
        <v>18</v>
      </c>
      <c r="AM2" s="35" t="s">
        <v>45</v>
      </c>
      <c r="AN2" s="35" t="s">
        <v>56</v>
      </c>
      <c r="AO2" s="35" t="s">
        <v>37</v>
      </c>
    </row>
    <row r="3" spans="1:41" ht="12.75">
      <c r="A3" s="15" t="s">
        <v>99</v>
      </c>
      <c r="B3" s="18" t="s">
        <v>100</v>
      </c>
      <c r="C3" s="23">
        <v>288.8915244531586</v>
      </c>
      <c r="D3" s="23">
        <v>0</v>
      </c>
      <c r="E3" s="23">
        <v>0</v>
      </c>
      <c r="F3" s="23">
        <v>0.08834550399387564</v>
      </c>
      <c r="G3" s="23">
        <v>4559.569778537667</v>
      </c>
      <c r="H3" s="23">
        <v>123.77005518852987</v>
      </c>
      <c r="I3" s="23">
        <v>0.003257198321352954</v>
      </c>
      <c r="J3" s="23">
        <v>135.0787460322949</v>
      </c>
      <c r="K3" s="23">
        <v>56.37086772232037</v>
      </c>
      <c r="L3" s="23">
        <v>1.2634489447486692</v>
      </c>
      <c r="M3" s="23">
        <v>47.64342724529211</v>
      </c>
      <c r="N3" s="23">
        <v>2.4843300603966796</v>
      </c>
      <c r="O3" s="23">
        <v>1.7766461193859886</v>
      </c>
      <c r="P3" s="23">
        <v>0.6561263051747319</v>
      </c>
      <c r="Q3" s="23">
        <v>0.5554080097032462</v>
      </c>
      <c r="R3" s="23">
        <v>0.3543943265941312</v>
      </c>
      <c r="S3" s="23">
        <v>0.446467516333175</v>
      </c>
      <c r="T3" s="23">
        <v>29.480510955724988</v>
      </c>
      <c r="U3" s="23">
        <v>5.510446259251791</v>
      </c>
      <c r="V3" s="23">
        <v>3.9098230803322793</v>
      </c>
      <c r="W3" s="23">
        <v>635.0414379834801</v>
      </c>
      <c r="X3" s="23">
        <v>166.77246503119943</v>
      </c>
      <c r="Y3" s="23">
        <v>10.730406514574716</v>
      </c>
      <c r="Z3" s="23">
        <v>0</v>
      </c>
      <c r="AA3" s="23">
        <v>46.56180569669826</v>
      </c>
      <c r="AB3" s="23">
        <v>20.08476681880547</v>
      </c>
      <c r="AC3" s="23">
        <v>1.5155892546211325</v>
      </c>
      <c r="AD3" s="23">
        <v>92.28681652664737</v>
      </c>
      <c r="AE3" s="23">
        <v>20.79719245960665</v>
      </c>
      <c r="AF3" s="23">
        <v>0</v>
      </c>
      <c r="AG3" s="24">
        <f aca="true" t="shared" si="0" ref="AG3:AG44">SUM(C3:AF3)</f>
        <v>6251.644083744856</v>
      </c>
      <c r="AH3" s="23">
        <v>2240.4593971542586</v>
      </c>
      <c r="AI3" s="23">
        <v>0</v>
      </c>
      <c r="AJ3" s="23">
        <v>0</v>
      </c>
      <c r="AK3" s="23">
        <v>111.14315030415216</v>
      </c>
      <c r="AL3" s="23">
        <v>59.47917599319818</v>
      </c>
      <c r="AM3" s="23">
        <v>2159.609992676613</v>
      </c>
      <c r="AN3" s="23">
        <v>296.8580500066521</v>
      </c>
      <c r="AO3" s="24">
        <f aca="true" t="shared" si="1" ref="AO3:AO32">SUM(AG3:AN3)</f>
        <v>11119.19384987973</v>
      </c>
    </row>
    <row r="4" spans="1:41" ht="12.75">
      <c r="A4" s="15" t="s">
        <v>101</v>
      </c>
      <c r="B4" s="18" t="s">
        <v>102</v>
      </c>
      <c r="C4" s="23">
        <v>0</v>
      </c>
      <c r="D4" s="23">
        <v>0</v>
      </c>
      <c r="E4" s="23">
        <v>0</v>
      </c>
      <c r="F4" s="23">
        <v>0</v>
      </c>
      <c r="G4" s="23">
        <v>67.53929322837894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0.02947987714585077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24.374112345636103</v>
      </c>
      <c r="X4" s="23">
        <v>21.717169119869567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23">
        <v>0</v>
      </c>
      <c r="AE4" s="23">
        <v>0.05893999043941276</v>
      </c>
      <c r="AF4" s="23">
        <v>0</v>
      </c>
      <c r="AG4" s="24">
        <f t="shared" si="0"/>
        <v>113.71899456146987</v>
      </c>
      <c r="AH4" s="23">
        <v>238.96315975891588</v>
      </c>
      <c r="AI4" s="23">
        <v>0</v>
      </c>
      <c r="AJ4" s="23">
        <v>0</v>
      </c>
      <c r="AK4" s="23">
        <v>0</v>
      </c>
      <c r="AL4" s="23">
        <v>1.1300046747115597</v>
      </c>
      <c r="AM4" s="23">
        <v>87.62013924351453</v>
      </c>
      <c r="AN4" s="23">
        <v>5.274380337864737</v>
      </c>
      <c r="AO4" s="24">
        <f t="shared" si="1"/>
        <v>446.7066785764766</v>
      </c>
    </row>
    <row r="5" spans="1:41" ht="12.75">
      <c r="A5" s="15" t="s">
        <v>103</v>
      </c>
      <c r="B5" s="18" t="s">
        <v>104</v>
      </c>
      <c r="C5" s="23">
        <v>0</v>
      </c>
      <c r="D5" s="23">
        <v>0</v>
      </c>
      <c r="E5" s="23">
        <v>0</v>
      </c>
      <c r="F5" s="23">
        <v>2.740066354101273</v>
      </c>
      <c r="G5" s="23">
        <v>2.0175751124154857</v>
      </c>
      <c r="H5" s="23">
        <v>0</v>
      </c>
      <c r="I5" s="23">
        <v>0</v>
      </c>
      <c r="J5" s="23">
        <v>0</v>
      </c>
      <c r="K5" s="23">
        <v>1.4999626260660748</v>
      </c>
      <c r="L5" s="23">
        <v>8775.859686294814</v>
      </c>
      <c r="M5" s="23">
        <v>31.342269064769297</v>
      </c>
      <c r="N5" s="23">
        <v>0</v>
      </c>
      <c r="O5" s="23">
        <v>15.825367475077165</v>
      </c>
      <c r="P5" s="23">
        <v>447.51928398526877</v>
      </c>
      <c r="Q5" s="23">
        <v>0.009412891936827011</v>
      </c>
      <c r="R5" s="23">
        <v>0</v>
      </c>
      <c r="S5" s="23">
        <v>0.19644886974533052</v>
      </c>
      <c r="T5" s="23">
        <v>1.9934842223115183</v>
      </c>
      <c r="U5" s="23">
        <v>160.42071774642545</v>
      </c>
      <c r="V5" s="23">
        <v>0</v>
      </c>
      <c r="W5" s="23">
        <v>63.09150499147814</v>
      </c>
      <c r="X5" s="23">
        <v>0</v>
      </c>
      <c r="Y5" s="23">
        <v>1.29495581939622</v>
      </c>
      <c r="Z5" s="23">
        <v>0.030170558315585225</v>
      </c>
      <c r="AA5" s="23">
        <v>0.03971323341680663</v>
      </c>
      <c r="AB5" s="23">
        <v>8.76368971648369</v>
      </c>
      <c r="AC5" s="23">
        <v>0</v>
      </c>
      <c r="AD5" s="23">
        <v>0.0013688038911878599</v>
      </c>
      <c r="AE5" s="23">
        <v>0</v>
      </c>
      <c r="AF5" s="23">
        <v>0</v>
      </c>
      <c r="AG5" s="24">
        <f t="shared" si="0"/>
        <v>9512.645677765911</v>
      </c>
      <c r="AH5" s="23">
        <v>7.62136526025958</v>
      </c>
      <c r="AI5" s="23">
        <v>0</v>
      </c>
      <c r="AJ5" s="23">
        <v>0</v>
      </c>
      <c r="AK5" s="23">
        <v>0</v>
      </c>
      <c r="AL5" s="23">
        <v>-55.7551952233213</v>
      </c>
      <c r="AM5" s="23">
        <v>285.1001105721174</v>
      </c>
      <c r="AN5" s="23">
        <v>1.0845442060375343</v>
      </c>
      <c r="AO5" s="24">
        <f t="shared" si="1"/>
        <v>9750.696502581006</v>
      </c>
    </row>
    <row r="6" spans="1:41" ht="12.75">
      <c r="A6" s="15" t="s">
        <v>105</v>
      </c>
      <c r="B6" s="18" t="s">
        <v>106</v>
      </c>
      <c r="C6" s="23">
        <v>4.679822240608869</v>
      </c>
      <c r="D6" s="23">
        <v>0</v>
      </c>
      <c r="E6" s="23">
        <v>0</v>
      </c>
      <c r="F6" s="23">
        <v>78.7639885232369</v>
      </c>
      <c r="G6" s="23">
        <v>41.45321792387838</v>
      </c>
      <c r="H6" s="23">
        <v>7.057060630137047</v>
      </c>
      <c r="I6" s="23">
        <v>0</v>
      </c>
      <c r="J6" s="23">
        <v>0.4393668193319968</v>
      </c>
      <c r="K6" s="23">
        <v>27.68863195712469</v>
      </c>
      <c r="L6" s="23">
        <v>0.6538477259862322</v>
      </c>
      <c r="M6" s="23">
        <v>226.76848454685572</v>
      </c>
      <c r="N6" s="23">
        <v>7.563947039810735</v>
      </c>
      <c r="O6" s="23">
        <v>409.94565349149593</v>
      </c>
      <c r="P6" s="23">
        <v>1442.8026966157734</v>
      </c>
      <c r="Q6" s="23">
        <v>0</v>
      </c>
      <c r="R6" s="23">
        <v>3.312412503564375E-05</v>
      </c>
      <c r="S6" s="23">
        <v>0.01288314719429142</v>
      </c>
      <c r="T6" s="23">
        <v>106.14472408033772</v>
      </c>
      <c r="U6" s="23">
        <v>2.372182961591854</v>
      </c>
      <c r="V6" s="23">
        <v>443.1269468836501</v>
      </c>
      <c r="W6" s="23">
        <v>39.58227277914775</v>
      </c>
      <c r="X6" s="23">
        <v>0.00023156929242632018</v>
      </c>
      <c r="Y6" s="23">
        <v>17.911140536372006</v>
      </c>
      <c r="Z6" s="23">
        <v>0</v>
      </c>
      <c r="AA6" s="23">
        <v>43.046995590236314</v>
      </c>
      <c r="AB6" s="23">
        <v>20.46078847715986</v>
      </c>
      <c r="AC6" s="23">
        <v>0</v>
      </c>
      <c r="AD6" s="23">
        <v>0</v>
      </c>
      <c r="AE6" s="23">
        <v>1.1257730644774242</v>
      </c>
      <c r="AF6" s="23">
        <v>0</v>
      </c>
      <c r="AG6" s="24">
        <f t="shared" si="0"/>
        <v>2921.6006897278244</v>
      </c>
      <c r="AH6" s="23">
        <v>25.526565696089943</v>
      </c>
      <c r="AI6" s="23">
        <v>0</v>
      </c>
      <c r="AJ6" s="23">
        <v>0</v>
      </c>
      <c r="AK6" s="23">
        <v>0</v>
      </c>
      <c r="AL6" s="23">
        <v>58.69146433268338</v>
      </c>
      <c r="AM6" s="23">
        <v>563.3849868314284</v>
      </c>
      <c r="AN6" s="23">
        <v>7784.665004156908</v>
      </c>
      <c r="AO6" s="24">
        <f t="shared" si="1"/>
        <v>11353.868710744933</v>
      </c>
    </row>
    <row r="7" spans="1:41" ht="12.75">
      <c r="A7" s="15" t="s">
        <v>107</v>
      </c>
      <c r="B7" s="18" t="s">
        <v>108</v>
      </c>
      <c r="C7" s="23">
        <v>1182.764337874049</v>
      </c>
      <c r="D7" s="23">
        <v>0.08079291274686311</v>
      </c>
      <c r="E7" s="23">
        <v>0</v>
      </c>
      <c r="F7" s="23">
        <v>2.0909708305094643E-09</v>
      </c>
      <c r="G7" s="23">
        <v>6064.957261193289</v>
      </c>
      <c r="H7" s="23">
        <v>2.5133527982489023</v>
      </c>
      <c r="I7" s="23">
        <v>12.028632196541636</v>
      </c>
      <c r="J7" s="23">
        <v>1.5644096378955035</v>
      </c>
      <c r="K7" s="23">
        <v>16.825651225224938</v>
      </c>
      <c r="L7" s="23">
        <v>0.19250198574123373</v>
      </c>
      <c r="M7" s="23">
        <v>262.9385573122011</v>
      </c>
      <c r="N7" s="23">
        <v>3.5257287576388467</v>
      </c>
      <c r="O7" s="23">
        <v>1.3073876033089271</v>
      </c>
      <c r="P7" s="23">
        <v>2.9541907760587667E-09</v>
      </c>
      <c r="Q7" s="23">
        <v>1.8510972709027212E-09</v>
      </c>
      <c r="R7" s="23">
        <v>0</v>
      </c>
      <c r="S7" s="23">
        <v>0.8992953222607851</v>
      </c>
      <c r="T7" s="23">
        <v>4.440607126905222</v>
      </c>
      <c r="U7" s="23">
        <v>1.7562178200667413</v>
      </c>
      <c r="V7" s="23">
        <v>10.807979212970492</v>
      </c>
      <c r="W7" s="23">
        <v>1109.2342100699643</v>
      </c>
      <c r="X7" s="23">
        <v>3052.0956069862814</v>
      </c>
      <c r="Y7" s="23">
        <v>6.238115179461281</v>
      </c>
      <c r="Z7" s="23">
        <v>0.003521774343098933</v>
      </c>
      <c r="AA7" s="23">
        <v>223.32229277964245</v>
      </c>
      <c r="AB7" s="23">
        <v>91.88442432133087</v>
      </c>
      <c r="AC7" s="23">
        <v>20.02151079070292</v>
      </c>
      <c r="AD7" s="23">
        <v>510.07387788873365</v>
      </c>
      <c r="AE7" s="23">
        <v>171.03378172530864</v>
      </c>
      <c r="AF7" s="23">
        <v>0</v>
      </c>
      <c r="AG7" s="24">
        <f t="shared" si="0"/>
        <v>12750.510054501752</v>
      </c>
      <c r="AH7" s="23">
        <v>11867.797826280237</v>
      </c>
      <c r="AI7" s="23">
        <v>0</v>
      </c>
      <c r="AJ7" s="23">
        <v>0</v>
      </c>
      <c r="AK7" s="23">
        <v>0</v>
      </c>
      <c r="AL7" s="23">
        <v>232.0503800168208</v>
      </c>
      <c r="AM7" s="23">
        <v>13188.481166690899</v>
      </c>
      <c r="AN7" s="23">
        <v>2105.8133180328464</v>
      </c>
      <c r="AO7" s="24">
        <f t="shared" si="1"/>
        <v>40144.65274552256</v>
      </c>
    </row>
    <row r="8" spans="1:41" ht="12.75">
      <c r="A8" s="15" t="s">
        <v>109</v>
      </c>
      <c r="B8" s="18" t="s">
        <v>110</v>
      </c>
      <c r="C8" s="23">
        <v>0</v>
      </c>
      <c r="D8" s="23">
        <v>6.003199508192974</v>
      </c>
      <c r="E8" s="23">
        <v>0</v>
      </c>
      <c r="F8" s="23">
        <v>0.47164764022375116</v>
      </c>
      <c r="G8" s="23">
        <v>25.66922937833795</v>
      </c>
      <c r="H8" s="23">
        <v>1903.619313440716</v>
      </c>
      <c r="I8" s="23">
        <v>3.5594996522137765</v>
      </c>
      <c r="J8" s="23">
        <v>6.662314700179175</v>
      </c>
      <c r="K8" s="23">
        <v>20.583286143393856</v>
      </c>
      <c r="L8" s="23">
        <v>1.5522778035278517</v>
      </c>
      <c r="M8" s="23">
        <v>40.73266596664357</v>
      </c>
      <c r="N8" s="23">
        <v>45.67272982113174</v>
      </c>
      <c r="O8" s="23">
        <v>16.835023407288677</v>
      </c>
      <c r="P8" s="23">
        <v>6.510457176250932</v>
      </c>
      <c r="Q8" s="23">
        <v>2.4382236423197856</v>
      </c>
      <c r="R8" s="23">
        <v>1.05529854268731</v>
      </c>
      <c r="S8" s="23">
        <v>64.8782027668461</v>
      </c>
      <c r="T8" s="23">
        <v>126.79913942641369</v>
      </c>
      <c r="U8" s="23">
        <v>2.8588064570388774</v>
      </c>
      <c r="V8" s="23">
        <v>79.37791271855168</v>
      </c>
      <c r="W8" s="23">
        <v>335.93161259991655</v>
      </c>
      <c r="X8" s="23">
        <v>25.851674103525315</v>
      </c>
      <c r="Y8" s="23">
        <v>45.06014686619886</v>
      </c>
      <c r="Z8" s="23">
        <v>0</v>
      </c>
      <c r="AA8" s="23">
        <v>31.7719029992276</v>
      </c>
      <c r="AB8" s="23">
        <v>26.226025465316084</v>
      </c>
      <c r="AC8" s="23">
        <v>4.283957204427873</v>
      </c>
      <c r="AD8" s="23">
        <v>57.862210316924276</v>
      </c>
      <c r="AE8" s="23">
        <v>137.4601830530429</v>
      </c>
      <c r="AF8" s="23">
        <v>0</v>
      </c>
      <c r="AG8" s="24">
        <f t="shared" si="0"/>
        <v>3019.7269408005377</v>
      </c>
      <c r="AH8" s="23">
        <v>3083.2795389244725</v>
      </c>
      <c r="AI8" s="23">
        <v>0</v>
      </c>
      <c r="AJ8" s="23">
        <v>0</v>
      </c>
      <c r="AK8" s="23">
        <v>0</v>
      </c>
      <c r="AL8" s="23">
        <v>52.3122678545726</v>
      </c>
      <c r="AM8" s="23">
        <v>5434.131711497785</v>
      </c>
      <c r="AN8" s="23">
        <v>1155.5065549498715</v>
      </c>
      <c r="AO8" s="24">
        <f t="shared" si="1"/>
        <v>12744.95701402724</v>
      </c>
    </row>
    <row r="9" spans="1:41" ht="12.75">
      <c r="A9" s="15" t="s">
        <v>111</v>
      </c>
      <c r="B9" s="18" t="s">
        <v>70</v>
      </c>
      <c r="C9" s="23">
        <v>0</v>
      </c>
      <c r="D9" s="23">
        <v>0</v>
      </c>
      <c r="E9" s="23">
        <v>0</v>
      </c>
      <c r="F9" s="23">
        <v>0</v>
      </c>
      <c r="G9" s="23">
        <v>3.146826596481463</v>
      </c>
      <c r="H9" s="23">
        <v>9.024226002125666</v>
      </c>
      <c r="I9" s="23">
        <v>34.0925612543109</v>
      </c>
      <c r="J9" s="23">
        <v>0.12062791538632323</v>
      </c>
      <c r="K9" s="23">
        <v>0.5161178547080475</v>
      </c>
      <c r="L9" s="23">
        <v>0.20414970265398255</v>
      </c>
      <c r="M9" s="23">
        <v>4.717970231318861</v>
      </c>
      <c r="N9" s="23">
        <v>0.7012714249478676</v>
      </c>
      <c r="O9" s="23">
        <v>0.5815624280647822</v>
      </c>
      <c r="P9" s="23">
        <v>1.9299105199449777E-07</v>
      </c>
      <c r="Q9" s="23">
        <v>0.005164807645490238</v>
      </c>
      <c r="R9" s="23">
        <v>0.7878901574234516</v>
      </c>
      <c r="S9" s="23">
        <v>0.826205273746982</v>
      </c>
      <c r="T9" s="23">
        <v>38.711241641185175</v>
      </c>
      <c r="U9" s="23">
        <v>0.20571937960650066</v>
      </c>
      <c r="V9" s="23">
        <v>15.266213789108718</v>
      </c>
      <c r="W9" s="23">
        <v>78.85954219466099</v>
      </c>
      <c r="X9" s="23">
        <v>0.011768143517051202</v>
      </c>
      <c r="Y9" s="23">
        <v>3.027989637325695</v>
      </c>
      <c r="Z9" s="23">
        <v>0</v>
      </c>
      <c r="AA9" s="23">
        <v>0.048839575421715395</v>
      </c>
      <c r="AB9" s="23">
        <v>6.001265949446627</v>
      </c>
      <c r="AC9" s="23">
        <v>0</v>
      </c>
      <c r="AD9" s="23">
        <v>0</v>
      </c>
      <c r="AE9" s="23">
        <v>1.5453627490510906</v>
      </c>
      <c r="AF9" s="23">
        <v>0</v>
      </c>
      <c r="AG9" s="24">
        <f t="shared" si="0"/>
        <v>198.40251690112848</v>
      </c>
      <c r="AH9" s="23">
        <v>630.7763620655148</v>
      </c>
      <c r="AI9" s="23">
        <v>0</v>
      </c>
      <c r="AJ9" s="23">
        <v>0</v>
      </c>
      <c r="AK9" s="23">
        <v>0</v>
      </c>
      <c r="AL9" s="23">
        <v>7.879566584655265</v>
      </c>
      <c r="AM9" s="23">
        <v>575.6613463631265</v>
      </c>
      <c r="AN9" s="23">
        <v>59.11530268857524</v>
      </c>
      <c r="AO9" s="24">
        <f t="shared" si="1"/>
        <v>1471.8350946030002</v>
      </c>
    </row>
    <row r="10" spans="1:41" ht="12.75">
      <c r="A10" s="15" t="s">
        <v>112</v>
      </c>
      <c r="B10" s="18" t="s">
        <v>113</v>
      </c>
      <c r="C10" s="23">
        <v>0</v>
      </c>
      <c r="D10" s="23">
        <v>0.16733574259267825</v>
      </c>
      <c r="E10" s="23">
        <v>0</v>
      </c>
      <c r="F10" s="23">
        <v>0.7965954746399813</v>
      </c>
      <c r="G10" s="23">
        <v>53.62123525740032</v>
      </c>
      <c r="H10" s="23">
        <v>12.483524110293713</v>
      </c>
      <c r="I10" s="23">
        <v>0.01404828086544201</v>
      </c>
      <c r="J10" s="23">
        <v>768.7080188963095</v>
      </c>
      <c r="K10" s="23">
        <v>10.849165987425536</v>
      </c>
      <c r="L10" s="23">
        <v>0.5976370217746386</v>
      </c>
      <c r="M10" s="23">
        <v>39.53582550303585</v>
      </c>
      <c r="N10" s="23">
        <v>22.712967190701246</v>
      </c>
      <c r="O10" s="23">
        <v>27.187335701966404</v>
      </c>
      <c r="P10" s="23">
        <v>35.100731540777836</v>
      </c>
      <c r="Q10" s="23">
        <v>30.710285013702535</v>
      </c>
      <c r="R10" s="23">
        <v>5.145386997506924</v>
      </c>
      <c r="S10" s="23">
        <v>7.975094198969336</v>
      </c>
      <c r="T10" s="23">
        <v>129.38738599761865</v>
      </c>
      <c r="U10" s="23">
        <v>0.16406748620585426</v>
      </c>
      <c r="V10" s="23">
        <v>719.0883983010601</v>
      </c>
      <c r="W10" s="23">
        <v>133.96245277607775</v>
      </c>
      <c r="X10" s="23">
        <v>0.1487608738497338</v>
      </c>
      <c r="Y10" s="23">
        <v>103.33108119988026</v>
      </c>
      <c r="Z10" s="23">
        <v>0</v>
      </c>
      <c r="AA10" s="23">
        <v>159.41124675741565</v>
      </c>
      <c r="AB10" s="23">
        <v>6.047446640625633</v>
      </c>
      <c r="AC10" s="23">
        <v>3.866934902890492</v>
      </c>
      <c r="AD10" s="23">
        <v>18.58953292333603</v>
      </c>
      <c r="AE10" s="23">
        <v>66.25250556141614</v>
      </c>
      <c r="AF10" s="23">
        <v>0</v>
      </c>
      <c r="AG10" s="24">
        <f t="shared" si="0"/>
        <v>2355.855000338338</v>
      </c>
      <c r="AH10" s="23">
        <v>95.60876160535457</v>
      </c>
      <c r="AI10" s="23">
        <v>0</v>
      </c>
      <c r="AJ10" s="23">
        <v>0</v>
      </c>
      <c r="AK10" s="23">
        <v>0</v>
      </c>
      <c r="AL10" s="23">
        <v>19.67566293884986</v>
      </c>
      <c r="AM10" s="23">
        <v>1673.5748299935167</v>
      </c>
      <c r="AN10" s="23">
        <v>252.337950289131</v>
      </c>
      <c r="AO10" s="24">
        <f t="shared" si="1"/>
        <v>4397.05220516519</v>
      </c>
    </row>
    <row r="11" spans="1:41" ht="12.75">
      <c r="A11" s="15" t="s">
        <v>114</v>
      </c>
      <c r="B11" s="18" t="s">
        <v>115</v>
      </c>
      <c r="C11" s="23">
        <v>0</v>
      </c>
      <c r="D11" s="23">
        <v>0.0721312256228844</v>
      </c>
      <c r="E11" s="23">
        <v>0</v>
      </c>
      <c r="F11" s="23">
        <v>1.9576214833760177</v>
      </c>
      <c r="G11" s="23">
        <v>806.2515021731147</v>
      </c>
      <c r="H11" s="23">
        <v>49.307573502125926</v>
      </c>
      <c r="I11" s="23">
        <v>14.665997146461752</v>
      </c>
      <c r="J11" s="23">
        <v>61.08586676339666</v>
      </c>
      <c r="K11" s="23">
        <v>2693.2057765126383</v>
      </c>
      <c r="L11" s="23">
        <v>8.226131646343365</v>
      </c>
      <c r="M11" s="23">
        <v>212.75929458968622</v>
      </c>
      <c r="N11" s="23">
        <v>100.77480134956316</v>
      </c>
      <c r="O11" s="23">
        <v>60.993155494549924</v>
      </c>
      <c r="P11" s="23">
        <v>33.96119330342959</v>
      </c>
      <c r="Q11" s="23">
        <v>54.56929599916913</v>
      </c>
      <c r="R11" s="23">
        <v>49.21648323868702</v>
      </c>
      <c r="S11" s="23">
        <v>23.549601248597632</v>
      </c>
      <c r="T11" s="23">
        <v>45.844108316430166</v>
      </c>
      <c r="U11" s="23">
        <v>42.804700652909666</v>
      </c>
      <c r="V11" s="23">
        <v>80.51362390213272</v>
      </c>
      <c r="W11" s="23">
        <v>1114.8822674359512</v>
      </c>
      <c r="X11" s="23">
        <v>9.172307308285173</v>
      </c>
      <c r="Y11" s="23">
        <v>243.64318525145202</v>
      </c>
      <c r="Z11" s="23">
        <v>164.92729010444876</v>
      </c>
      <c r="AA11" s="23">
        <v>1162.4521034125896</v>
      </c>
      <c r="AB11" s="23">
        <v>296.84617375318464</v>
      </c>
      <c r="AC11" s="23">
        <v>138.0440140013964</v>
      </c>
      <c r="AD11" s="23">
        <v>240.1268498018497</v>
      </c>
      <c r="AE11" s="23">
        <v>209.02989114314778</v>
      </c>
      <c r="AF11" s="23">
        <v>0</v>
      </c>
      <c r="AG11" s="24">
        <f t="shared" si="0"/>
        <v>7918.882940760539</v>
      </c>
      <c r="AH11" s="23">
        <v>2032.5240120226529</v>
      </c>
      <c r="AI11" s="23">
        <v>0</v>
      </c>
      <c r="AJ11" s="23">
        <v>0</v>
      </c>
      <c r="AK11" s="23">
        <v>0</v>
      </c>
      <c r="AL11" s="23">
        <v>266.19938280924487</v>
      </c>
      <c r="AM11" s="23">
        <v>3758.6593771848293</v>
      </c>
      <c r="AN11" s="23">
        <v>426.68282861062403</v>
      </c>
      <c r="AO11" s="24">
        <f t="shared" si="1"/>
        <v>14402.948541387892</v>
      </c>
    </row>
    <row r="12" spans="1:41" ht="12.75">
      <c r="A12" s="15" t="s">
        <v>116</v>
      </c>
      <c r="B12" s="18" t="s">
        <v>71</v>
      </c>
      <c r="C12" s="23">
        <v>208.0090467169615</v>
      </c>
      <c r="D12" s="23">
        <v>21.50947231992171</v>
      </c>
      <c r="E12" s="23">
        <v>0</v>
      </c>
      <c r="F12" s="23">
        <v>14.36133442130793</v>
      </c>
      <c r="G12" s="23">
        <v>57.88962317442129</v>
      </c>
      <c r="H12" s="23">
        <v>7.728073425209144</v>
      </c>
      <c r="I12" s="23">
        <v>0.3036801938402147</v>
      </c>
      <c r="J12" s="23">
        <v>13.283352878705665</v>
      </c>
      <c r="K12" s="23">
        <v>44.36990565044429</v>
      </c>
      <c r="L12" s="23">
        <v>4800.394190733395</v>
      </c>
      <c r="M12" s="23">
        <v>1676.704538183111</v>
      </c>
      <c r="N12" s="23">
        <v>9.84861712068584</v>
      </c>
      <c r="O12" s="23">
        <v>85.78531322149335</v>
      </c>
      <c r="P12" s="23">
        <v>155.18173038865436</v>
      </c>
      <c r="Q12" s="23">
        <v>18.15553682677893</v>
      </c>
      <c r="R12" s="23">
        <v>10.558689314477778</v>
      </c>
      <c r="S12" s="23">
        <v>18.20317913355177</v>
      </c>
      <c r="T12" s="23">
        <v>46.908778532398166</v>
      </c>
      <c r="U12" s="23">
        <v>301.24384789553324</v>
      </c>
      <c r="V12" s="23">
        <v>438.6701791872793</v>
      </c>
      <c r="W12" s="23">
        <v>778.0648160214377</v>
      </c>
      <c r="X12" s="23">
        <v>24.51078917960292</v>
      </c>
      <c r="Y12" s="23">
        <v>2273.7905380086145</v>
      </c>
      <c r="Z12" s="23">
        <v>24.61142764047194</v>
      </c>
      <c r="AA12" s="23">
        <v>418.8070270199588</v>
      </c>
      <c r="AB12" s="23">
        <v>231.86737233526233</v>
      </c>
      <c r="AC12" s="23">
        <v>139.81972364650287</v>
      </c>
      <c r="AD12" s="23">
        <v>106.935475395054</v>
      </c>
      <c r="AE12" s="23">
        <v>97.08178726448261</v>
      </c>
      <c r="AF12" s="23">
        <v>0</v>
      </c>
      <c r="AG12" s="24">
        <f t="shared" si="0"/>
        <v>12024.598045829556</v>
      </c>
      <c r="AH12" s="23">
        <v>3440.789592678163</v>
      </c>
      <c r="AI12" s="23">
        <v>0</v>
      </c>
      <c r="AJ12" s="23">
        <v>0</v>
      </c>
      <c r="AK12" s="23">
        <v>13.753448529228073</v>
      </c>
      <c r="AL12" s="23">
        <v>480.0877630489303</v>
      </c>
      <c r="AM12" s="23">
        <v>7860.534542612479</v>
      </c>
      <c r="AN12" s="23">
        <v>3255.365914503848</v>
      </c>
      <c r="AO12" s="24">
        <f t="shared" si="1"/>
        <v>27075.1293072022</v>
      </c>
    </row>
    <row r="13" spans="1:41" ht="12.75">
      <c r="A13" s="15" t="s">
        <v>117</v>
      </c>
      <c r="B13" s="18" t="s">
        <v>72</v>
      </c>
      <c r="C13" s="23">
        <v>531.9352047792545</v>
      </c>
      <c r="D13" s="23">
        <v>0.3540239548490442</v>
      </c>
      <c r="E13" s="23">
        <v>0</v>
      </c>
      <c r="F13" s="23">
        <v>10.115260875199894</v>
      </c>
      <c r="G13" s="23">
        <v>487.86499249742167</v>
      </c>
      <c r="H13" s="23">
        <v>856.4830697964719</v>
      </c>
      <c r="I13" s="23">
        <v>6.632215755242034</v>
      </c>
      <c r="J13" s="23">
        <v>159.57737107885805</v>
      </c>
      <c r="K13" s="23">
        <v>425.39073184162635</v>
      </c>
      <c r="L13" s="23">
        <v>4202.331792168621</v>
      </c>
      <c r="M13" s="23">
        <v>10759.903922136018</v>
      </c>
      <c r="N13" s="23">
        <v>1336.5354022698268</v>
      </c>
      <c r="O13" s="23">
        <v>293.3646240021076</v>
      </c>
      <c r="P13" s="23">
        <v>480.88896068316484</v>
      </c>
      <c r="Q13" s="23">
        <v>126.90049104911728</v>
      </c>
      <c r="R13" s="23">
        <v>84.2326882387926</v>
      </c>
      <c r="S13" s="23">
        <v>153.95567700163633</v>
      </c>
      <c r="T13" s="23">
        <v>535.5056789444586</v>
      </c>
      <c r="U13" s="23">
        <v>45.225230665382455</v>
      </c>
      <c r="V13" s="23">
        <v>449.2472213736316</v>
      </c>
      <c r="W13" s="23">
        <v>1284.7532444463345</v>
      </c>
      <c r="X13" s="23">
        <v>55.17986164796434</v>
      </c>
      <c r="Y13" s="23">
        <v>72.18620426756117</v>
      </c>
      <c r="Z13" s="23">
        <v>3.4484340512544933</v>
      </c>
      <c r="AA13" s="23">
        <v>465.07382036327556</v>
      </c>
      <c r="AB13" s="23">
        <v>88.04869042797702</v>
      </c>
      <c r="AC13" s="23">
        <v>44.36808352558468</v>
      </c>
      <c r="AD13" s="23">
        <v>2175.7095013691114</v>
      </c>
      <c r="AE13" s="23">
        <v>186.5596039819709</v>
      </c>
      <c r="AF13" s="23">
        <v>0</v>
      </c>
      <c r="AG13" s="24">
        <f t="shared" si="0"/>
        <v>25321.772003192713</v>
      </c>
      <c r="AH13" s="23">
        <v>1539.394971530025</v>
      </c>
      <c r="AI13" s="23">
        <v>2.552456500399309</v>
      </c>
      <c r="AJ13" s="23">
        <v>1073.915765236413</v>
      </c>
      <c r="AK13" s="23">
        <v>0</v>
      </c>
      <c r="AL13" s="23">
        <v>370.68540407092036</v>
      </c>
      <c r="AM13" s="23">
        <v>27162.446846089508</v>
      </c>
      <c r="AN13" s="23">
        <v>9331.306824700048</v>
      </c>
      <c r="AO13" s="24">
        <f t="shared" si="1"/>
        <v>64802.07427132002</v>
      </c>
    </row>
    <row r="14" spans="1:41" ht="12.75">
      <c r="A14" s="15" t="s">
        <v>118</v>
      </c>
      <c r="B14" s="18" t="s">
        <v>73</v>
      </c>
      <c r="C14" s="23">
        <v>0</v>
      </c>
      <c r="D14" s="23">
        <v>0.13449232141338988</v>
      </c>
      <c r="E14" s="23">
        <v>0</v>
      </c>
      <c r="F14" s="23">
        <v>4.013230477103199</v>
      </c>
      <c r="G14" s="23">
        <v>569.3520349507571</v>
      </c>
      <c r="H14" s="23">
        <v>67.33801623335751</v>
      </c>
      <c r="I14" s="23">
        <v>22.19887790190458</v>
      </c>
      <c r="J14" s="23">
        <v>54.562299870146255</v>
      </c>
      <c r="K14" s="23">
        <v>94.24469846514754</v>
      </c>
      <c r="L14" s="23">
        <v>13.606335596178361</v>
      </c>
      <c r="M14" s="23">
        <v>324.3583440909506</v>
      </c>
      <c r="N14" s="23">
        <v>446.3421160505918</v>
      </c>
      <c r="O14" s="23">
        <v>70.07018493956441</v>
      </c>
      <c r="P14" s="23">
        <v>169.82372065153257</v>
      </c>
      <c r="Q14" s="23">
        <v>145.23842190989666</v>
      </c>
      <c r="R14" s="23">
        <v>243.34418061696363</v>
      </c>
      <c r="S14" s="23">
        <v>485.41953926047694</v>
      </c>
      <c r="T14" s="23">
        <v>226.39749048952515</v>
      </c>
      <c r="U14" s="23">
        <v>26.679482767744535</v>
      </c>
      <c r="V14" s="23">
        <v>506.59134475844564</v>
      </c>
      <c r="W14" s="23">
        <v>551.8251124777489</v>
      </c>
      <c r="X14" s="23">
        <v>42.847549590155474</v>
      </c>
      <c r="Y14" s="23">
        <v>510.4405677691923</v>
      </c>
      <c r="Z14" s="23">
        <v>6.146959772772302</v>
      </c>
      <c r="AA14" s="23">
        <v>132.8399123005509</v>
      </c>
      <c r="AB14" s="23">
        <v>27.05116921915602</v>
      </c>
      <c r="AC14" s="23">
        <v>9.91171093028738</v>
      </c>
      <c r="AD14" s="23">
        <v>45.799838821480336</v>
      </c>
      <c r="AE14" s="23">
        <v>127.51935073016638</v>
      </c>
      <c r="AF14" s="23">
        <v>0</v>
      </c>
      <c r="AG14" s="24">
        <f t="shared" si="0"/>
        <v>4924.096982963209</v>
      </c>
      <c r="AH14" s="23">
        <v>290.2239537582621</v>
      </c>
      <c r="AI14" s="23">
        <v>0</v>
      </c>
      <c r="AJ14" s="23">
        <v>0</v>
      </c>
      <c r="AK14" s="23">
        <v>0</v>
      </c>
      <c r="AL14" s="23">
        <v>108.47887984792962</v>
      </c>
      <c r="AM14" s="23">
        <v>5225.322565525923</v>
      </c>
      <c r="AN14" s="23">
        <v>799.2401926209113</v>
      </c>
      <c r="AO14" s="24">
        <f t="shared" si="1"/>
        <v>11347.362574716235</v>
      </c>
    </row>
    <row r="15" spans="1:41" ht="12.75">
      <c r="A15" s="15" t="s">
        <v>119</v>
      </c>
      <c r="B15" s="18" t="s">
        <v>74</v>
      </c>
      <c r="C15" s="23">
        <v>0</v>
      </c>
      <c r="D15" s="23">
        <v>0</v>
      </c>
      <c r="E15" s="23">
        <v>0</v>
      </c>
      <c r="F15" s="23">
        <v>17.629951948687257</v>
      </c>
      <c r="G15" s="23">
        <v>140.99914354197247</v>
      </c>
      <c r="H15" s="23">
        <v>14.743302362393832</v>
      </c>
      <c r="I15" s="23">
        <v>0.003141578423485064</v>
      </c>
      <c r="J15" s="23">
        <v>26.71190273039715</v>
      </c>
      <c r="K15" s="23">
        <v>10.684509424668327</v>
      </c>
      <c r="L15" s="23">
        <v>0.8824599289941557</v>
      </c>
      <c r="M15" s="23">
        <v>98.94793952060795</v>
      </c>
      <c r="N15" s="23">
        <v>41.1996732349947</v>
      </c>
      <c r="O15" s="23">
        <v>1079.6151070253609</v>
      </c>
      <c r="P15" s="23">
        <v>107.96669127379577</v>
      </c>
      <c r="Q15" s="23">
        <v>31.414582524689738</v>
      </c>
      <c r="R15" s="23">
        <v>116.44523150931653</v>
      </c>
      <c r="S15" s="23">
        <v>147.1516046638514</v>
      </c>
      <c r="T15" s="23">
        <v>13.048064173304233</v>
      </c>
      <c r="U15" s="23">
        <v>18.432042169536054</v>
      </c>
      <c r="V15" s="23">
        <v>2674.0079371313363</v>
      </c>
      <c r="W15" s="23">
        <v>153.34450701496553</v>
      </c>
      <c r="X15" s="23">
        <v>0.18781143723628219</v>
      </c>
      <c r="Y15" s="23">
        <v>16.252029425333177</v>
      </c>
      <c r="Z15" s="23">
        <v>0</v>
      </c>
      <c r="AA15" s="23">
        <v>293.52792348807276</v>
      </c>
      <c r="AB15" s="23">
        <v>11.000023597949232</v>
      </c>
      <c r="AC15" s="23">
        <v>9.485213512772505</v>
      </c>
      <c r="AD15" s="23">
        <v>4.852886459972784</v>
      </c>
      <c r="AE15" s="23">
        <v>9.521052570437373</v>
      </c>
      <c r="AF15" s="23">
        <v>0</v>
      </c>
      <c r="AG15" s="24">
        <f t="shared" si="0"/>
        <v>5038.05473224907</v>
      </c>
      <c r="AH15" s="23">
        <v>303.97681981721206</v>
      </c>
      <c r="AI15" s="23">
        <v>0</v>
      </c>
      <c r="AJ15" s="23">
        <v>0</v>
      </c>
      <c r="AK15" s="23">
        <v>0</v>
      </c>
      <c r="AL15" s="23">
        <v>147.33134401846291</v>
      </c>
      <c r="AM15" s="23">
        <v>3120.026180391083</v>
      </c>
      <c r="AN15" s="23">
        <v>368.98280043062294</v>
      </c>
      <c r="AO15" s="24">
        <f t="shared" si="1"/>
        <v>8978.371876906453</v>
      </c>
    </row>
    <row r="16" spans="1:41" ht="12.75">
      <c r="A16" s="15" t="s">
        <v>120</v>
      </c>
      <c r="B16" s="18" t="s">
        <v>121</v>
      </c>
      <c r="C16" s="23">
        <v>0</v>
      </c>
      <c r="D16" s="23">
        <v>5.686181998677569</v>
      </c>
      <c r="E16" s="23">
        <v>0</v>
      </c>
      <c r="F16" s="23">
        <v>11.044442827105705</v>
      </c>
      <c r="G16" s="23">
        <v>380.68888316809074</v>
      </c>
      <c r="H16" s="23">
        <v>23.63755342312649</v>
      </c>
      <c r="I16" s="23">
        <v>9.28315158313053</v>
      </c>
      <c r="J16" s="23">
        <v>26.742265931053918</v>
      </c>
      <c r="K16" s="23">
        <v>43.028690191384996</v>
      </c>
      <c r="L16" s="23">
        <v>48.785043853667545</v>
      </c>
      <c r="M16" s="23">
        <v>614.092611725643</v>
      </c>
      <c r="N16" s="23">
        <v>121.40939026490365</v>
      </c>
      <c r="O16" s="23">
        <v>160.6940436885104</v>
      </c>
      <c r="P16" s="23">
        <v>12648.618803337586</v>
      </c>
      <c r="Q16" s="23">
        <v>1261.395089163335</v>
      </c>
      <c r="R16" s="23">
        <v>514.238742054496</v>
      </c>
      <c r="S16" s="23">
        <v>1051.2194304672541</v>
      </c>
      <c r="T16" s="23">
        <v>1099.5688107384244</v>
      </c>
      <c r="U16" s="23">
        <v>250.7364511392083</v>
      </c>
      <c r="V16" s="23">
        <v>3426.6350715481212</v>
      </c>
      <c r="W16" s="23">
        <v>535.3723518369776</v>
      </c>
      <c r="X16" s="23">
        <v>35.8713366718821</v>
      </c>
      <c r="Y16" s="23">
        <v>355.58349953959726</v>
      </c>
      <c r="Z16" s="23">
        <v>24.266421098738626</v>
      </c>
      <c r="AA16" s="23">
        <v>279.27334487250135</v>
      </c>
      <c r="AB16" s="23">
        <v>47.652636749368654</v>
      </c>
      <c r="AC16" s="23">
        <v>36.53643117677343</v>
      </c>
      <c r="AD16" s="23">
        <v>6.278685790624936</v>
      </c>
      <c r="AE16" s="23">
        <v>68.38795149107261</v>
      </c>
      <c r="AF16" s="23">
        <v>0</v>
      </c>
      <c r="AG16" s="24">
        <f t="shared" si="0"/>
        <v>23086.727316331253</v>
      </c>
      <c r="AH16" s="23">
        <v>298.05363004763404</v>
      </c>
      <c r="AI16" s="23">
        <v>0</v>
      </c>
      <c r="AJ16" s="23">
        <v>0</v>
      </c>
      <c r="AK16" s="23">
        <v>1094.075013692696</v>
      </c>
      <c r="AL16" s="23">
        <v>346.657502470297</v>
      </c>
      <c r="AM16" s="23">
        <v>17168.977736327233</v>
      </c>
      <c r="AN16" s="23">
        <v>3540.438564004261</v>
      </c>
      <c r="AO16" s="24">
        <f t="shared" si="1"/>
        <v>45534.92976287338</v>
      </c>
    </row>
    <row r="17" spans="1:41" ht="12.75">
      <c r="A17" s="15" t="s">
        <v>122</v>
      </c>
      <c r="B17" s="18" t="s">
        <v>75</v>
      </c>
      <c r="C17" s="23">
        <v>37.1996362675053</v>
      </c>
      <c r="D17" s="23">
        <v>2.167241893145201</v>
      </c>
      <c r="E17" s="23">
        <v>0</v>
      </c>
      <c r="F17" s="23">
        <v>11.096319010887232</v>
      </c>
      <c r="G17" s="23">
        <v>206.1013421259239</v>
      </c>
      <c r="H17" s="23">
        <v>64.12683841304393</v>
      </c>
      <c r="I17" s="23">
        <v>1.058519754317941</v>
      </c>
      <c r="J17" s="23">
        <v>15.322786962965658</v>
      </c>
      <c r="K17" s="23">
        <v>45.04745708595743</v>
      </c>
      <c r="L17" s="23">
        <v>50.9670603226608</v>
      </c>
      <c r="M17" s="23">
        <v>142.3836002767931</v>
      </c>
      <c r="N17" s="23">
        <v>52.084324180783966</v>
      </c>
      <c r="O17" s="23">
        <v>46.35292939353524</v>
      </c>
      <c r="P17" s="23">
        <v>156.98557947813094</v>
      </c>
      <c r="Q17" s="23">
        <v>1468.7700089987813</v>
      </c>
      <c r="R17" s="23">
        <v>9.246531850731916</v>
      </c>
      <c r="S17" s="23">
        <v>727.5798972612964</v>
      </c>
      <c r="T17" s="23">
        <v>15.534828827630058</v>
      </c>
      <c r="U17" s="23">
        <v>31.35395945182081</v>
      </c>
      <c r="V17" s="23">
        <v>305.4061911036366</v>
      </c>
      <c r="W17" s="23">
        <v>538.9652966425509</v>
      </c>
      <c r="X17" s="23">
        <v>2.271373141423245</v>
      </c>
      <c r="Y17" s="23">
        <v>34.8606620542615</v>
      </c>
      <c r="Z17" s="23">
        <v>0</v>
      </c>
      <c r="AA17" s="23">
        <v>52.2333199997809</v>
      </c>
      <c r="AB17" s="23">
        <v>87.85738356047273</v>
      </c>
      <c r="AC17" s="23">
        <v>6.606017219773101</v>
      </c>
      <c r="AD17" s="23">
        <v>9.89313057461133</v>
      </c>
      <c r="AE17" s="23">
        <v>23.63824869140614</v>
      </c>
      <c r="AF17" s="23">
        <v>0</v>
      </c>
      <c r="AG17" s="24">
        <f t="shared" si="0"/>
        <v>4145.110484543828</v>
      </c>
      <c r="AH17" s="23">
        <v>983.160145632848</v>
      </c>
      <c r="AI17" s="23">
        <v>0</v>
      </c>
      <c r="AJ17" s="23">
        <v>0</v>
      </c>
      <c r="AK17" s="23">
        <v>7369.327943022976</v>
      </c>
      <c r="AL17" s="23">
        <v>100.6967252804901</v>
      </c>
      <c r="AM17" s="23">
        <v>7167.094590307402</v>
      </c>
      <c r="AN17" s="23">
        <v>3608.669603104759</v>
      </c>
      <c r="AO17" s="24">
        <f t="shared" si="1"/>
        <v>23374.0594918923</v>
      </c>
    </row>
    <row r="18" spans="1:41" ht="12.75">
      <c r="A18" s="15" t="s">
        <v>123</v>
      </c>
      <c r="B18" s="18" t="s">
        <v>124</v>
      </c>
      <c r="C18" s="23">
        <v>0</v>
      </c>
      <c r="D18" s="23">
        <v>2.0939244492678295</v>
      </c>
      <c r="E18" s="23">
        <v>0</v>
      </c>
      <c r="F18" s="23">
        <v>2.592411122401437</v>
      </c>
      <c r="G18" s="23">
        <v>30.198104760365105</v>
      </c>
      <c r="H18" s="23">
        <v>9.253056586170405</v>
      </c>
      <c r="I18" s="23">
        <v>0.11538028810291676</v>
      </c>
      <c r="J18" s="23">
        <v>11.554155244410584</v>
      </c>
      <c r="K18" s="23">
        <v>8.621185679809825</v>
      </c>
      <c r="L18" s="23">
        <v>45.97994029527667</v>
      </c>
      <c r="M18" s="23">
        <v>207.50287171466883</v>
      </c>
      <c r="N18" s="23">
        <v>90.72735987962211</v>
      </c>
      <c r="O18" s="23">
        <v>19.80291541261636</v>
      </c>
      <c r="P18" s="23">
        <v>262.0248798734272</v>
      </c>
      <c r="Q18" s="23">
        <v>584.656439442719</v>
      </c>
      <c r="R18" s="23">
        <v>2290.8490348952064</v>
      </c>
      <c r="S18" s="23">
        <v>1814.8642411796413</v>
      </c>
      <c r="T18" s="23">
        <v>35.1092503020626</v>
      </c>
      <c r="U18" s="23">
        <v>63.78793092628796</v>
      </c>
      <c r="V18" s="23">
        <v>700.691595579016</v>
      </c>
      <c r="W18" s="23">
        <v>1290.5686173361253</v>
      </c>
      <c r="X18" s="23">
        <v>5.161779901714974</v>
      </c>
      <c r="Y18" s="23">
        <v>596.549927340513</v>
      </c>
      <c r="Z18" s="23">
        <v>20.54682662487604</v>
      </c>
      <c r="AA18" s="23">
        <v>562.8781026730727</v>
      </c>
      <c r="AB18" s="23">
        <v>131.962472212512</v>
      </c>
      <c r="AC18" s="23">
        <v>22.11066942035836</v>
      </c>
      <c r="AD18" s="23">
        <v>187.6495411788126</v>
      </c>
      <c r="AE18" s="23">
        <v>52.09438529292025</v>
      </c>
      <c r="AF18" s="23">
        <v>0</v>
      </c>
      <c r="AG18" s="24">
        <f t="shared" si="0"/>
        <v>9049.946999611979</v>
      </c>
      <c r="AH18" s="23">
        <v>1658.6690130694733</v>
      </c>
      <c r="AI18" s="23">
        <v>6.555165923237007</v>
      </c>
      <c r="AJ18" s="23">
        <v>96.94265494468743</v>
      </c>
      <c r="AK18" s="23">
        <v>5050.216394929095</v>
      </c>
      <c r="AL18" s="23">
        <v>172.4888758767583</v>
      </c>
      <c r="AM18" s="23">
        <v>9045.477504410563</v>
      </c>
      <c r="AN18" s="23">
        <v>2667.9683135828677</v>
      </c>
      <c r="AO18" s="24">
        <f t="shared" si="1"/>
        <v>27748.26492234866</v>
      </c>
    </row>
    <row r="19" spans="1:41" ht="12.75">
      <c r="A19" s="15" t="s">
        <v>125</v>
      </c>
      <c r="B19" s="18" t="s">
        <v>126</v>
      </c>
      <c r="C19" s="23">
        <v>0</v>
      </c>
      <c r="D19" s="23">
        <v>5.642053338181462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0.18103983642453367</v>
      </c>
      <c r="M19" s="23">
        <v>2.206576443283903</v>
      </c>
      <c r="N19" s="23">
        <v>16.280033663417488</v>
      </c>
      <c r="O19" s="23">
        <v>0</v>
      </c>
      <c r="P19" s="23">
        <v>41.62909980961887</v>
      </c>
      <c r="Q19" s="23">
        <v>240.02865173016653</v>
      </c>
      <c r="R19" s="23">
        <v>0.22523522109094954</v>
      </c>
      <c r="S19" s="23">
        <v>9722.07147948844</v>
      </c>
      <c r="T19" s="23">
        <v>3.6202282440089024</v>
      </c>
      <c r="U19" s="23">
        <v>3.9835005607516933E-11</v>
      </c>
      <c r="V19" s="23">
        <v>0</v>
      </c>
      <c r="W19" s="23">
        <v>736.0674979502826</v>
      </c>
      <c r="X19" s="23">
        <v>0</v>
      </c>
      <c r="Y19" s="23">
        <v>444.3926668654274</v>
      </c>
      <c r="Z19" s="23">
        <v>0</v>
      </c>
      <c r="AA19" s="23">
        <v>2.0437468456561594</v>
      </c>
      <c r="AB19" s="23">
        <v>75.95679297141348</v>
      </c>
      <c r="AC19" s="23">
        <v>0</v>
      </c>
      <c r="AD19" s="23">
        <v>0</v>
      </c>
      <c r="AE19" s="23">
        <v>0.012106404584034705</v>
      </c>
      <c r="AF19" s="23">
        <v>0</v>
      </c>
      <c r="AG19" s="24">
        <f t="shared" si="0"/>
        <v>11290.357208812036</v>
      </c>
      <c r="AH19" s="23">
        <v>2883.741370845829</v>
      </c>
      <c r="AI19" s="23">
        <v>0</v>
      </c>
      <c r="AJ19" s="23">
        <v>0</v>
      </c>
      <c r="AK19" s="23">
        <v>5923.094704445247</v>
      </c>
      <c r="AL19" s="23">
        <v>274.0380738977779</v>
      </c>
      <c r="AM19" s="23">
        <v>22864.401244565543</v>
      </c>
      <c r="AN19" s="23">
        <v>4836.324452473788</v>
      </c>
      <c r="AO19" s="24">
        <f t="shared" si="1"/>
        <v>48071.95705504022</v>
      </c>
    </row>
    <row r="20" spans="1:41" ht="12.75">
      <c r="A20" s="15" t="s">
        <v>127</v>
      </c>
      <c r="B20" s="18" t="s">
        <v>128</v>
      </c>
      <c r="C20" s="23">
        <v>0</v>
      </c>
      <c r="D20" s="23">
        <v>0</v>
      </c>
      <c r="E20" s="23">
        <v>0</v>
      </c>
      <c r="F20" s="23">
        <v>0.23779514797667464</v>
      </c>
      <c r="G20" s="23">
        <v>10.937099492996794</v>
      </c>
      <c r="H20" s="23">
        <v>5.072563285253256</v>
      </c>
      <c r="I20" s="23">
        <v>1.4472686020110652</v>
      </c>
      <c r="J20" s="23">
        <v>8.41809302151474</v>
      </c>
      <c r="K20" s="23">
        <v>9.071946752826946</v>
      </c>
      <c r="L20" s="23">
        <v>7.819171339040826</v>
      </c>
      <c r="M20" s="23">
        <v>25.754849805990826</v>
      </c>
      <c r="N20" s="23">
        <v>23.69378805761557</v>
      </c>
      <c r="O20" s="23">
        <v>1.5936462156609763</v>
      </c>
      <c r="P20" s="23">
        <v>5.726146604424793</v>
      </c>
      <c r="Q20" s="23">
        <v>0.42330552252165277</v>
      </c>
      <c r="R20" s="23">
        <v>1.3889997914775787</v>
      </c>
      <c r="S20" s="23">
        <v>423.489126514899</v>
      </c>
      <c r="T20" s="23">
        <v>267.095180700088</v>
      </c>
      <c r="U20" s="23">
        <v>12.438975578615391</v>
      </c>
      <c r="V20" s="23">
        <v>32.132738625921924</v>
      </c>
      <c r="W20" s="23">
        <v>283.3090778328258</v>
      </c>
      <c r="X20" s="23">
        <v>7.610995577366958</v>
      </c>
      <c r="Y20" s="23">
        <v>54.36366555126304</v>
      </c>
      <c r="Z20" s="23">
        <v>9.74956790151867</v>
      </c>
      <c r="AA20" s="23">
        <v>48.089448273627454</v>
      </c>
      <c r="AB20" s="23">
        <v>42.41961479965853</v>
      </c>
      <c r="AC20" s="23">
        <v>20.32021711007502</v>
      </c>
      <c r="AD20" s="23">
        <v>35.50839618916323</v>
      </c>
      <c r="AE20" s="23">
        <v>47.12509833722992</v>
      </c>
      <c r="AF20" s="23">
        <v>0</v>
      </c>
      <c r="AG20" s="24">
        <f t="shared" si="0"/>
        <v>1385.2367766315647</v>
      </c>
      <c r="AH20" s="23">
        <v>2150.0001764270523</v>
      </c>
      <c r="AI20" s="23">
        <v>0</v>
      </c>
      <c r="AJ20" s="23">
        <v>0</v>
      </c>
      <c r="AK20" s="23">
        <v>1542.5759589587103</v>
      </c>
      <c r="AL20" s="23">
        <v>60.36933637175673</v>
      </c>
      <c r="AM20" s="23">
        <v>2441.018429532374</v>
      </c>
      <c r="AN20" s="23">
        <v>3858.2388116050297</v>
      </c>
      <c r="AO20" s="24">
        <f t="shared" si="1"/>
        <v>11437.439489526487</v>
      </c>
    </row>
    <row r="21" spans="1:41" ht="12.75">
      <c r="A21" s="15" t="s">
        <v>129</v>
      </c>
      <c r="B21" s="18" t="s">
        <v>76</v>
      </c>
      <c r="C21" s="23">
        <v>197.31134360428808</v>
      </c>
      <c r="D21" s="23">
        <v>0</v>
      </c>
      <c r="E21" s="23">
        <v>0</v>
      </c>
      <c r="F21" s="23">
        <v>29.367319222756834</v>
      </c>
      <c r="G21" s="23">
        <v>440.91502676798416</v>
      </c>
      <c r="H21" s="23">
        <v>115.24095565876212</v>
      </c>
      <c r="I21" s="23">
        <v>3.630944678804243</v>
      </c>
      <c r="J21" s="23">
        <v>46.295971876318234</v>
      </c>
      <c r="K21" s="23">
        <v>187.4521281417984</v>
      </c>
      <c r="L21" s="23">
        <v>402.4767294648925</v>
      </c>
      <c r="M21" s="23">
        <v>1362.4731832100513</v>
      </c>
      <c r="N21" s="23">
        <v>104.11265500595442</v>
      </c>
      <c r="O21" s="23">
        <v>346.45764390027887</v>
      </c>
      <c r="P21" s="23">
        <v>946.6387415294139</v>
      </c>
      <c r="Q21" s="23">
        <v>67.93013340413937</v>
      </c>
      <c r="R21" s="23">
        <v>69.65821266907992</v>
      </c>
      <c r="S21" s="23">
        <v>113.23892860302412</v>
      </c>
      <c r="T21" s="23">
        <v>48.482654546519896</v>
      </c>
      <c r="U21" s="23">
        <v>1494.1831653456338</v>
      </c>
      <c r="V21" s="23">
        <v>123.15350833793147</v>
      </c>
      <c r="W21" s="23">
        <v>654.8878073176179</v>
      </c>
      <c r="X21" s="23">
        <v>227.7361006386877</v>
      </c>
      <c r="Y21" s="23">
        <v>660.4808530032766</v>
      </c>
      <c r="Z21" s="23">
        <v>148.3086694806638</v>
      </c>
      <c r="AA21" s="23">
        <v>508.6935890867146</v>
      </c>
      <c r="AB21" s="23">
        <v>292.3206417334324</v>
      </c>
      <c r="AC21" s="23">
        <v>185.37090071285397</v>
      </c>
      <c r="AD21" s="23">
        <v>397.39127013293745</v>
      </c>
      <c r="AE21" s="23">
        <v>264.4170868279553</v>
      </c>
      <c r="AF21" s="23">
        <v>0</v>
      </c>
      <c r="AG21" s="24">
        <f t="shared" si="0"/>
        <v>9438.626164901772</v>
      </c>
      <c r="AH21" s="23">
        <v>4922.252656697221</v>
      </c>
      <c r="AI21" s="23">
        <v>0</v>
      </c>
      <c r="AJ21" s="23">
        <v>30.726446280991734</v>
      </c>
      <c r="AK21" s="23">
        <v>0</v>
      </c>
      <c r="AL21" s="23">
        <v>0</v>
      </c>
      <c r="AM21" s="23">
        <v>5591.61518670534</v>
      </c>
      <c r="AN21" s="23">
        <v>3.8930611662505044</v>
      </c>
      <c r="AO21" s="24">
        <f t="shared" si="1"/>
        <v>19987.11351575158</v>
      </c>
    </row>
    <row r="22" spans="1:41" ht="12.75">
      <c r="A22" s="15" t="s">
        <v>130</v>
      </c>
      <c r="B22" s="18" t="s">
        <v>77</v>
      </c>
      <c r="C22" s="23">
        <v>0</v>
      </c>
      <c r="D22" s="23">
        <v>0</v>
      </c>
      <c r="E22" s="23">
        <v>0</v>
      </c>
      <c r="F22" s="23">
        <v>9.386300203106234</v>
      </c>
      <c r="G22" s="23">
        <v>59.39034251495481</v>
      </c>
      <c r="H22" s="23">
        <v>12.591259551104828</v>
      </c>
      <c r="I22" s="23">
        <v>0.18975300091593195</v>
      </c>
      <c r="J22" s="23">
        <v>7.274300424090227</v>
      </c>
      <c r="K22" s="23">
        <v>35.96749876986153</v>
      </c>
      <c r="L22" s="23">
        <v>52.585097347829745</v>
      </c>
      <c r="M22" s="23">
        <v>239.55832112513576</v>
      </c>
      <c r="N22" s="23">
        <v>33.805739126206134</v>
      </c>
      <c r="O22" s="23">
        <v>24.287715866597424</v>
      </c>
      <c r="P22" s="23">
        <v>524.9208953775342</v>
      </c>
      <c r="Q22" s="23">
        <v>20.508543256967876</v>
      </c>
      <c r="R22" s="23">
        <v>31.503787624097747</v>
      </c>
      <c r="S22" s="23">
        <v>34.387778202406594</v>
      </c>
      <c r="T22" s="23">
        <v>7.527363478715851</v>
      </c>
      <c r="U22" s="23">
        <v>493.954052516062</v>
      </c>
      <c r="V22" s="23">
        <v>11112.674598574673</v>
      </c>
      <c r="W22" s="23">
        <v>849.7768000298028</v>
      </c>
      <c r="X22" s="23">
        <v>27.665488063391425</v>
      </c>
      <c r="Y22" s="23">
        <v>625.3194414680236</v>
      </c>
      <c r="Z22" s="23">
        <v>0</v>
      </c>
      <c r="AA22" s="23">
        <v>2735.333750153912</v>
      </c>
      <c r="AB22" s="23">
        <v>333.81170568007906</v>
      </c>
      <c r="AC22" s="23">
        <v>115.50316287627653</v>
      </c>
      <c r="AD22" s="23">
        <v>165.00166825392745</v>
      </c>
      <c r="AE22" s="23">
        <v>287.0144056502551</v>
      </c>
      <c r="AF22" s="23">
        <v>0</v>
      </c>
      <c r="AG22" s="24">
        <f t="shared" si="0"/>
        <v>17839.93976913593</v>
      </c>
      <c r="AH22" s="23">
        <v>345.54453234805436</v>
      </c>
      <c r="AI22" s="23">
        <v>0</v>
      </c>
      <c r="AJ22" s="23">
        <v>0</v>
      </c>
      <c r="AK22" s="23">
        <v>23277.79670544054</v>
      </c>
      <c r="AL22" s="23">
        <v>0</v>
      </c>
      <c r="AM22" s="23">
        <v>838.7080287855317</v>
      </c>
      <c r="AN22" s="23">
        <v>164.8243242820106</v>
      </c>
      <c r="AO22" s="24">
        <f t="shared" si="1"/>
        <v>42466.81335999207</v>
      </c>
    </row>
    <row r="23" spans="1:41" ht="12.75">
      <c r="A23" s="15" t="s">
        <v>131</v>
      </c>
      <c r="B23" s="18" t="s">
        <v>132</v>
      </c>
      <c r="C23" s="23">
        <v>656.3911851606334</v>
      </c>
      <c r="D23" s="23">
        <v>16.732578806911004</v>
      </c>
      <c r="E23" s="23">
        <v>0</v>
      </c>
      <c r="F23" s="23">
        <v>53.25718597027967</v>
      </c>
      <c r="G23" s="23">
        <v>2639.7170462969048</v>
      </c>
      <c r="H23" s="23">
        <v>550.1285020955831</v>
      </c>
      <c r="I23" s="23">
        <v>13.058395556901088</v>
      </c>
      <c r="J23" s="23">
        <v>341.9462066105162</v>
      </c>
      <c r="K23" s="23">
        <v>676.8240354473479</v>
      </c>
      <c r="L23" s="23">
        <v>1095.528650830078</v>
      </c>
      <c r="M23" s="23">
        <v>1962.9692961244918</v>
      </c>
      <c r="N23" s="23">
        <v>364.4142758565757</v>
      </c>
      <c r="O23" s="23">
        <v>602.1184699328854</v>
      </c>
      <c r="P23" s="23">
        <v>2226.2581565709115</v>
      </c>
      <c r="Q23" s="23">
        <v>613.0074555538393</v>
      </c>
      <c r="R23" s="23">
        <v>576.0981777659352</v>
      </c>
      <c r="S23" s="23">
        <v>1281.28493115554</v>
      </c>
      <c r="T23" s="23">
        <v>469.0464621621523</v>
      </c>
      <c r="U23" s="23">
        <v>240.92992294101447</v>
      </c>
      <c r="V23" s="23">
        <v>2902.2332191103037</v>
      </c>
      <c r="W23" s="23">
        <v>2446.990405683742</v>
      </c>
      <c r="X23" s="23">
        <v>607.2519206712248</v>
      </c>
      <c r="Y23" s="23">
        <v>1838.260250196151</v>
      </c>
      <c r="Z23" s="23">
        <v>54.06286874351038</v>
      </c>
      <c r="AA23" s="23">
        <v>1467.3685388247877</v>
      </c>
      <c r="AB23" s="23">
        <v>364.76733915469583</v>
      </c>
      <c r="AC23" s="23">
        <v>115.60534881439348</v>
      </c>
      <c r="AD23" s="23">
        <v>1049.0352370380779</v>
      </c>
      <c r="AE23" s="23">
        <v>390.1459295459907</v>
      </c>
      <c r="AF23" s="23">
        <v>0</v>
      </c>
      <c r="AG23" s="24">
        <f t="shared" si="0"/>
        <v>25615.431992621383</v>
      </c>
      <c r="AH23" s="23">
        <v>24587.439888679077</v>
      </c>
      <c r="AI23" s="23">
        <v>4.873354844755147</v>
      </c>
      <c r="AJ23" s="23">
        <v>977.7364222828724</v>
      </c>
      <c r="AK23" s="23">
        <v>5697.586356896417</v>
      </c>
      <c r="AL23" s="23">
        <v>754.1990626253265</v>
      </c>
      <c r="AM23" s="23">
        <v>14275.874228730856</v>
      </c>
      <c r="AN23" s="23">
        <v>5291.187455699404</v>
      </c>
      <c r="AO23" s="24">
        <f t="shared" si="1"/>
        <v>77204.32876238009</v>
      </c>
    </row>
    <row r="24" spans="1:41" ht="12.75">
      <c r="A24" s="15" t="s">
        <v>133</v>
      </c>
      <c r="B24" s="18" t="s">
        <v>0</v>
      </c>
      <c r="C24" s="23">
        <v>0</v>
      </c>
      <c r="D24" s="23">
        <v>0.13275690067042986</v>
      </c>
      <c r="E24" s="23">
        <v>0</v>
      </c>
      <c r="F24" s="23">
        <v>2.6414814840113943</v>
      </c>
      <c r="G24" s="23">
        <v>81.30671124766548</v>
      </c>
      <c r="H24" s="23">
        <v>25.637441836122612</v>
      </c>
      <c r="I24" s="23">
        <v>2.7930403880432753</v>
      </c>
      <c r="J24" s="23">
        <v>7.69421407959756</v>
      </c>
      <c r="K24" s="23">
        <v>55.390383883086415</v>
      </c>
      <c r="L24" s="23">
        <v>9.466771363669972</v>
      </c>
      <c r="M24" s="23">
        <v>65.92725124144835</v>
      </c>
      <c r="N24" s="23">
        <v>14.770181258206566</v>
      </c>
      <c r="O24" s="23">
        <v>36.163973808816664</v>
      </c>
      <c r="P24" s="23">
        <v>138.55023708783455</v>
      </c>
      <c r="Q24" s="23">
        <v>81.09904485685766</v>
      </c>
      <c r="R24" s="23">
        <v>127.87603277461501</v>
      </c>
      <c r="S24" s="23">
        <v>24.798429032137363</v>
      </c>
      <c r="T24" s="23">
        <v>23.24348499371834</v>
      </c>
      <c r="U24" s="23">
        <v>48.33941068834561</v>
      </c>
      <c r="V24" s="23">
        <v>281.4269707718748</v>
      </c>
      <c r="W24" s="23">
        <v>758.0197764815501</v>
      </c>
      <c r="X24" s="23">
        <v>152.32187867498595</v>
      </c>
      <c r="Y24" s="23">
        <v>1571.7997719730347</v>
      </c>
      <c r="Z24" s="23">
        <v>158.4476412155085</v>
      </c>
      <c r="AA24" s="23">
        <v>763.498783450531</v>
      </c>
      <c r="AB24" s="23">
        <v>72.13502779610508</v>
      </c>
      <c r="AC24" s="23">
        <v>77.05424466177514</v>
      </c>
      <c r="AD24" s="23">
        <v>302.84581428124096</v>
      </c>
      <c r="AE24" s="23">
        <v>247.594202433133</v>
      </c>
      <c r="AF24" s="23">
        <v>0</v>
      </c>
      <c r="AG24" s="24">
        <f t="shared" si="0"/>
        <v>5130.974958664588</v>
      </c>
      <c r="AH24" s="23">
        <v>7969.4457069858445</v>
      </c>
      <c r="AI24" s="23">
        <v>0</v>
      </c>
      <c r="AJ24" s="23">
        <v>0</v>
      </c>
      <c r="AK24" s="23">
        <v>0</v>
      </c>
      <c r="AL24" s="23">
        <v>0</v>
      </c>
      <c r="AM24" s="23">
        <v>1390.8119212643742</v>
      </c>
      <c r="AN24" s="23">
        <v>230.9853986642819</v>
      </c>
      <c r="AO24" s="24">
        <f t="shared" si="1"/>
        <v>14722.217985579087</v>
      </c>
    </row>
    <row r="25" spans="1:41" ht="12.75">
      <c r="A25" s="15" t="s">
        <v>134</v>
      </c>
      <c r="B25" s="18" t="s">
        <v>135</v>
      </c>
      <c r="C25" s="23">
        <v>80.03449445487587</v>
      </c>
      <c r="D25" s="23">
        <v>11.06328719202217</v>
      </c>
      <c r="E25" s="23">
        <v>0</v>
      </c>
      <c r="F25" s="23">
        <v>56.34552710925649</v>
      </c>
      <c r="G25" s="23">
        <v>1167.6404744200454</v>
      </c>
      <c r="H25" s="23">
        <v>287.1645994810979</v>
      </c>
      <c r="I25" s="23">
        <v>9.828376300524155</v>
      </c>
      <c r="J25" s="23">
        <v>200.49332853785057</v>
      </c>
      <c r="K25" s="23">
        <v>654.5954466010903</v>
      </c>
      <c r="L25" s="23">
        <v>827.7004625434815</v>
      </c>
      <c r="M25" s="23">
        <v>1325.232659723559</v>
      </c>
      <c r="N25" s="23">
        <v>317.8730852581746</v>
      </c>
      <c r="O25" s="23">
        <v>451.6968224784669</v>
      </c>
      <c r="P25" s="23">
        <v>890.4931979980206</v>
      </c>
      <c r="Q25" s="23">
        <v>363.6224045162239</v>
      </c>
      <c r="R25" s="23">
        <v>292.302580631102</v>
      </c>
      <c r="S25" s="23">
        <v>620.3077819352299</v>
      </c>
      <c r="T25" s="23">
        <v>229.9227466738078</v>
      </c>
      <c r="U25" s="23">
        <v>307.87648355191055</v>
      </c>
      <c r="V25" s="23">
        <v>993.3344143412564</v>
      </c>
      <c r="W25" s="23">
        <v>9274.837794851175</v>
      </c>
      <c r="X25" s="23">
        <v>157.82422165643774</v>
      </c>
      <c r="Y25" s="23">
        <v>18392.314266361813</v>
      </c>
      <c r="Z25" s="23">
        <v>975.2838257606302</v>
      </c>
      <c r="AA25" s="23">
        <v>3376.7113234961885</v>
      </c>
      <c r="AB25" s="23">
        <v>507.1990194122832</v>
      </c>
      <c r="AC25" s="23">
        <v>89.57757288873674</v>
      </c>
      <c r="AD25" s="23">
        <v>294.29091266377094</v>
      </c>
      <c r="AE25" s="23">
        <v>423.1376078902184</v>
      </c>
      <c r="AF25" s="23">
        <v>0</v>
      </c>
      <c r="AG25" s="24">
        <f t="shared" si="0"/>
        <v>42578.70471872924</v>
      </c>
      <c r="AH25" s="23">
        <v>9129.24639152348</v>
      </c>
      <c r="AI25" s="23">
        <v>0</v>
      </c>
      <c r="AJ25" s="23">
        <v>4915.7</v>
      </c>
      <c r="AK25" s="23">
        <v>0</v>
      </c>
      <c r="AL25" s="23">
        <v>0</v>
      </c>
      <c r="AM25" s="23">
        <v>9411.235204513654</v>
      </c>
      <c r="AN25" s="23">
        <v>3584.3727446378625</v>
      </c>
      <c r="AO25" s="24">
        <f t="shared" si="1"/>
        <v>69619.25905940423</v>
      </c>
    </row>
    <row r="26" spans="1:41" ht="12.75">
      <c r="A26" s="15" t="s">
        <v>136</v>
      </c>
      <c r="B26" s="18" t="s">
        <v>137</v>
      </c>
      <c r="C26" s="23">
        <v>214.1178755234887</v>
      </c>
      <c r="D26" s="23">
        <v>7.126456112677776</v>
      </c>
      <c r="E26" s="23">
        <v>0</v>
      </c>
      <c r="F26" s="23">
        <v>10.202573817094297</v>
      </c>
      <c r="G26" s="23">
        <v>388.7532403985481</v>
      </c>
      <c r="H26" s="23">
        <v>113.4032246477876</v>
      </c>
      <c r="I26" s="23">
        <v>3.680380089582023</v>
      </c>
      <c r="J26" s="23">
        <v>51.47269022974028</v>
      </c>
      <c r="K26" s="23">
        <v>132.1407536755923</v>
      </c>
      <c r="L26" s="23">
        <v>272.0612719597855</v>
      </c>
      <c r="M26" s="23">
        <v>437.0905190403395</v>
      </c>
      <c r="N26" s="23">
        <v>83.39231625950367</v>
      </c>
      <c r="O26" s="23">
        <v>98.31266782182298</v>
      </c>
      <c r="P26" s="23">
        <v>361.88542150911167</v>
      </c>
      <c r="Q26" s="23">
        <v>122.62981635666299</v>
      </c>
      <c r="R26" s="23">
        <v>127.2928963177742</v>
      </c>
      <c r="S26" s="23">
        <v>230.63668680169485</v>
      </c>
      <c r="T26" s="23">
        <v>76.51521551094656</v>
      </c>
      <c r="U26" s="23">
        <v>203.21159179333466</v>
      </c>
      <c r="V26" s="23">
        <v>933.8588597405358</v>
      </c>
      <c r="W26" s="23">
        <v>1270.0063917358805</v>
      </c>
      <c r="X26" s="23">
        <v>263.9393399347348</v>
      </c>
      <c r="Y26" s="23">
        <v>845.898362687118</v>
      </c>
      <c r="Z26" s="23">
        <v>8345.503751375172</v>
      </c>
      <c r="AA26" s="23">
        <v>4081.4185143932837</v>
      </c>
      <c r="AB26" s="23">
        <v>440.66104791275967</v>
      </c>
      <c r="AC26" s="23">
        <v>30.813245963703018</v>
      </c>
      <c r="AD26" s="23">
        <v>660.2830402197412</v>
      </c>
      <c r="AE26" s="23">
        <v>274.48427043639094</v>
      </c>
      <c r="AF26" s="23">
        <v>0</v>
      </c>
      <c r="AG26" s="24">
        <f t="shared" si="0"/>
        <v>20080.792422264803</v>
      </c>
      <c r="AH26" s="23">
        <v>9041.639805191473</v>
      </c>
      <c r="AI26" s="23">
        <v>0</v>
      </c>
      <c r="AJ26" s="23">
        <v>0</v>
      </c>
      <c r="AK26" s="23">
        <v>0</v>
      </c>
      <c r="AL26" s="23">
        <v>0</v>
      </c>
      <c r="AM26" s="23">
        <v>3602.8397252936556</v>
      </c>
      <c r="AN26" s="23">
        <v>1404.4814212167057</v>
      </c>
      <c r="AO26" s="24">
        <f t="shared" si="1"/>
        <v>34129.75337396664</v>
      </c>
    </row>
    <row r="27" spans="1:41" ht="12.75">
      <c r="A27" s="15" t="s">
        <v>138</v>
      </c>
      <c r="B27" s="18" t="s">
        <v>139</v>
      </c>
      <c r="C27" s="23">
        <v>90.78560090785057</v>
      </c>
      <c r="D27" s="23">
        <v>1.7123273946026092</v>
      </c>
      <c r="E27" s="23">
        <v>0</v>
      </c>
      <c r="F27" s="23">
        <v>62.138439836331415</v>
      </c>
      <c r="G27" s="23">
        <v>2032.3616395420274</v>
      </c>
      <c r="H27" s="23">
        <v>464.5294007325562</v>
      </c>
      <c r="I27" s="23">
        <v>25.237226916934574</v>
      </c>
      <c r="J27" s="23">
        <v>178.45193046299656</v>
      </c>
      <c r="K27" s="23">
        <v>1024.098816828764</v>
      </c>
      <c r="L27" s="23">
        <v>1123.1945758499523</v>
      </c>
      <c r="M27" s="23">
        <v>2891.238199797867</v>
      </c>
      <c r="N27" s="23">
        <v>517.3604905389224</v>
      </c>
      <c r="O27" s="23">
        <v>402.86307786173626</v>
      </c>
      <c r="P27" s="23">
        <v>1251.573695813263</v>
      </c>
      <c r="Q27" s="23">
        <v>540.049052349457</v>
      </c>
      <c r="R27" s="23">
        <v>915.3605577595933</v>
      </c>
      <c r="S27" s="23">
        <v>611.6852984496021</v>
      </c>
      <c r="T27" s="23">
        <v>240.7972603960716</v>
      </c>
      <c r="U27" s="23">
        <v>1089.7329743581415</v>
      </c>
      <c r="V27" s="23">
        <v>2930.560294669349</v>
      </c>
      <c r="W27" s="23">
        <v>13478.470487413306</v>
      </c>
      <c r="X27" s="23">
        <v>1598.633512122734</v>
      </c>
      <c r="Y27" s="23">
        <v>5200.0616680737685</v>
      </c>
      <c r="Z27" s="23">
        <v>5041.277979258422</v>
      </c>
      <c r="AA27" s="23">
        <v>29330.21566983724</v>
      </c>
      <c r="AB27" s="23">
        <v>2473.465565493572</v>
      </c>
      <c r="AC27" s="23">
        <v>904.4082884362957</v>
      </c>
      <c r="AD27" s="23">
        <v>1659.8484686016736</v>
      </c>
      <c r="AE27" s="23">
        <v>2186.812924830836</v>
      </c>
      <c r="AF27" s="23">
        <v>0</v>
      </c>
      <c r="AG27" s="24">
        <f t="shared" si="0"/>
        <v>78266.92542453388</v>
      </c>
      <c r="AH27" s="23">
        <v>29084.63793185338</v>
      </c>
      <c r="AI27" s="23">
        <v>127.1</v>
      </c>
      <c r="AJ27" s="23">
        <v>1157.5</v>
      </c>
      <c r="AK27" s="23">
        <v>5312.375360922429</v>
      </c>
      <c r="AL27" s="23">
        <v>0</v>
      </c>
      <c r="AM27" s="23">
        <v>13020.736536061484</v>
      </c>
      <c r="AN27" s="23">
        <v>2358.410572959566</v>
      </c>
      <c r="AO27" s="24">
        <f t="shared" si="1"/>
        <v>129327.68582633072</v>
      </c>
    </row>
    <row r="28" spans="1:41" ht="12.75">
      <c r="A28" s="15" t="s">
        <v>140</v>
      </c>
      <c r="B28" s="18" t="s">
        <v>78</v>
      </c>
      <c r="C28" s="23">
        <v>3.1763604657369395</v>
      </c>
      <c r="D28" s="23">
        <v>0.04374213412450579</v>
      </c>
      <c r="E28" s="23">
        <v>0</v>
      </c>
      <c r="F28" s="23">
        <v>0.3314602755627059</v>
      </c>
      <c r="G28" s="23">
        <v>20.719587666209037</v>
      </c>
      <c r="H28" s="23">
        <v>4.83914388867629</v>
      </c>
      <c r="I28" s="23">
        <v>0.18636020650017043</v>
      </c>
      <c r="J28" s="23">
        <v>1.8505569931514758</v>
      </c>
      <c r="K28" s="23">
        <v>5.733703107288099</v>
      </c>
      <c r="L28" s="23">
        <v>11.938117433311875</v>
      </c>
      <c r="M28" s="23">
        <v>16.545046316678096</v>
      </c>
      <c r="N28" s="23">
        <v>2.653878558025933</v>
      </c>
      <c r="O28" s="23">
        <v>3.557755225163378</v>
      </c>
      <c r="P28" s="23">
        <v>13.264808242000335</v>
      </c>
      <c r="Q28" s="23">
        <v>4.688081419008719</v>
      </c>
      <c r="R28" s="23">
        <v>5.113752742263279</v>
      </c>
      <c r="S28" s="23">
        <v>15.06304004948178</v>
      </c>
      <c r="T28" s="23">
        <v>3.186884460934701</v>
      </c>
      <c r="U28" s="23">
        <v>3.3173168706559633</v>
      </c>
      <c r="V28" s="23">
        <v>20.66955132443672</v>
      </c>
      <c r="W28" s="23">
        <v>26.62365111832597</v>
      </c>
      <c r="X28" s="23">
        <v>5.4911811926872</v>
      </c>
      <c r="Y28" s="23">
        <v>22.50904464250227</v>
      </c>
      <c r="Z28" s="23">
        <v>33.686472078340934</v>
      </c>
      <c r="AA28" s="23">
        <v>32.727959445246235</v>
      </c>
      <c r="AB28" s="23">
        <v>0</v>
      </c>
      <c r="AC28" s="23">
        <v>0.23978438855336517</v>
      </c>
      <c r="AD28" s="23">
        <v>8.376568419782487</v>
      </c>
      <c r="AE28" s="23">
        <v>5.4330208344368565</v>
      </c>
      <c r="AF28" s="23">
        <v>0</v>
      </c>
      <c r="AG28" s="24">
        <f t="shared" si="0"/>
        <v>271.96682949908524</v>
      </c>
      <c r="AH28" s="23">
        <v>969.45</v>
      </c>
      <c r="AI28" s="23">
        <v>0</v>
      </c>
      <c r="AJ28" s="23">
        <v>22809.6</v>
      </c>
      <c r="AK28" s="23">
        <v>0</v>
      </c>
      <c r="AL28" s="23">
        <v>0</v>
      </c>
      <c r="AM28" s="23">
        <v>0</v>
      </c>
      <c r="AN28" s="23">
        <v>0</v>
      </c>
      <c r="AO28" s="24">
        <f t="shared" si="1"/>
        <v>24051.016829499084</v>
      </c>
    </row>
    <row r="29" spans="1:41" ht="12.75">
      <c r="A29" s="15" t="s">
        <v>141</v>
      </c>
      <c r="B29" s="18" t="s">
        <v>1</v>
      </c>
      <c r="C29" s="23">
        <v>0</v>
      </c>
      <c r="D29" s="23">
        <v>0</v>
      </c>
      <c r="E29" s="23">
        <v>0</v>
      </c>
      <c r="F29" s="23">
        <v>1.034345287814881</v>
      </c>
      <c r="G29" s="23">
        <v>15.152089939660197</v>
      </c>
      <c r="H29" s="23">
        <v>2.3755543670784944</v>
      </c>
      <c r="I29" s="23">
        <v>0.40706887113009677</v>
      </c>
      <c r="J29" s="23">
        <v>0.3378036533700702</v>
      </c>
      <c r="K29" s="23">
        <v>5.086177540010073</v>
      </c>
      <c r="L29" s="23">
        <v>3.2591690714273334</v>
      </c>
      <c r="M29" s="23">
        <v>11.65952996312433</v>
      </c>
      <c r="N29" s="23">
        <v>3.2007737024195895</v>
      </c>
      <c r="O29" s="23">
        <v>3.190616969329504</v>
      </c>
      <c r="P29" s="23">
        <v>23.552283113688237</v>
      </c>
      <c r="Q29" s="23">
        <v>6.79964748610396</v>
      </c>
      <c r="R29" s="23">
        <v>9.364482123249145</v>
      </c>
      <c r="S29" s="23">
        <v>6.7074528634669</v>
      </c>
      <c r="T29" s="23">
        <v>2.082119543439568</v>
      </c>
      <c r="U29" s="23">
        <v>7.2692049326014665</v>
      </c>
      <c r="V29" s="23">
        <v>18.058073989826948</v>
      </c>
      <c r="W29" s="23">
        <v>77.7274503881577</v>
      </c>
      <c r="X29" s="23">
        <v>7.081977382899269</v>
      </c>
      <c r="Y29" s="23">
        <v>54.82163850787899</v>
      </c>
      <c r="Z29" s="23">
        <v>50.75053981265405</v>
      </c>
      <c r="AA29" s="23">
        <v>127.23343179723565</v>
      </c>
      <c r="AB29" s="23">
        <v>7.480643646539359</v>
      </c>
      <c r="AC29" s="23">
        <v>2.1000804841841614</v>
      </c>
      <c r="AD29" s="23">
        <v>14.277120866484706</v>
      </c>
      <c r="AE29" s="23">
        <v>20.098508191870746</v>
      </c>
      <c r="AF29" s="23">
        <v>0</v>
      </c>
      <c r="AG29" s="24">
        <f t="shared" si="0"/>
        <v>481.1077844956455</v>
      </c>
      <c r="AH29" s="23">
        <v>718.8322011807651</v>
      </c>
      <c r="AI29" s="23">
        <v>285.1</v>
      </c>
      <c r="AJ29" s="23">
        <v>16927.3</v>
      </c>
      <c r="AK29" s="23">
        <v>0</v>
      </c>
      <c r="AL29" s="23">
        <v>0</v>
      </c>
      <c r="AM29" s="23">
        <v>32.3747384250132</v>
      </c>
      <c r="AN29" s="23">
        <v>5.0973525843849</v>
      </c>
      <c r="AO29" s="24">
        <f t="shared" si="1"/>
        <v>18449.812076685805</v>
      </c>
    </row>
    <row r="30" spans="1:41" ht="12.75">
      <c r="A30" s="15" t="s">
        <v>142</v>
      </c>
      <c r="B30" s="18" t="s">
        <v>79</v>
      </c>
      <c r="C30" s="23">
        <v>236.41684728979664</v>
      </c>
      <c r="D30" s="23">
        <v>0</v>
      </c>
      <c r="E30" s="23">
        <v>0</v>
      </c>
      <c r="F30" s="23">
        <v>0.15610524543278373</v>
      </c>
      <c r="G30" s="23">
        <v>100.97243956401977</v>
      </c>
      <c r="H30" s="23">
        <v>2.0204442220082144</v>
      </c>
      <c r="I30" s="23">
        <v>0.7178409733284843</v>
      </c>
      <c r="J30" s="23">
        <v>0.5402267042250007</v>
      </c>
      <c r="K30" s="23">
        <v>2.5946790079770743</v>
      </c>
      <c r="L30" s="23">
        <v>2.259311705395219</v>
      </c>
      <c r="M30" s="23">
        <v>21.918451635257775</v>
      </c>
      <c r="N30" s="23">
        <v>4.878672520644344</v>
      </c>
      <c r="O30" s="23">
        <v>2.6286488899730056</v>
      </c>
      <c r="P30" s="23">
        <v>2.1426920232365396</v>
      </c>
      <c r="Q30" s="23">
        <v>4.774668615648154</v>
      </c>
      <c r="R30" s="23">
        <v>2.371516455070165</v>
      </c>
      <c r="S30" s="23">
        <v>5.915696466479428</v>
      </c>
      <c r="T30" s="23">
        <v>1.4796427771672178</v>
      </c>
      <c r="U30" s="23">
        <v>1.068313819650397</v>
      </c>
      <c r="V30" s="23">
        <v>5.914010546731808</v>
      </c>
      <c r="W30" s="23">
        <v>20.705683491583503</v>
      </c>
      <c r="X30" s="23">
        <v>2.667486367551396</v>
      </c>
      <c r="Y30" s="23">
        <v>15.202472175851725</v>
      </c>
      <c r="Z30" s="23">
        <v>0</v>
      </c>
      <c r="AA30" s="23">
        <v>7.898234550327797</v>
      </c>
      <c r="AB30" s="23">
        <v>95.5745701627378</v>
      </c>
      <c r="AC30" s="23">
        <v>8.055256994664731</v>
      </c>
      <c r="AD30" s="23">
        <v>2480.910534358124</v>
      </c>
      <c r="AE30" s="23">
        <v>5.110433747352108</v>
      </c>
      <c r="AF30" s="23">
        <v>0</v>
      </c>
      <c r="AG30" s="24">
        <f t="shared" si="0"/>
        <v>3034.8948803102353</v>
      </c>
      <c r="AH30" s="23">
        <v>7336.3648201290935</v>
      </c>
      <c r="AI30" s="23">
        <v>1152.3</v>
      </c>
      <c r="AJ30" s="23">
        <v>19153.515854620953</v>
      </c>
      <c r="AK30" s="23">
        <v>0</v>
      </c>
      <c r="AL30" s="23">
        <v>0</v>
      </c>
      <c r="AM30" s="23">
        <v>24.744217598592158</v>
      </c>
      <c r="AN30" s="23">
        <v>3.895938860383641</v>
      </c>
      <c r="AO30" s="24">
        <f t="shared" si="1"/>
        <v>30705.715711519257</v>
      </c>
    </row>
    <row r="31" spans="1:41" ht="12.75">
      <c r="A31" s="15" t="s">
        <v>143</v>
      </c>
      <c r="B31" s="18" t="s">
        <v>144</v>
      </c>
      <c r="C31" s="23">
        <v>67.6218540075111</v>
      </c>
      <c r="D31" s="23">
        <v>0</v>
      </c>
      <c r="E31" s="23">
        <v>0</v>
      </c>
      <c r="F31" s="23">
        <v>2.65300724583824</v>
      </c>
      <c r="G31" s="23">
        <v>136.96555436287798</v>
      </c>
      <c r="H31" s="23">
        <v>21.234681003784896</v>
      </c>
      <c r="I31" s="23">
        <v>1.3131357258482381</v>
      </c>
      <c r="J31" s="23">
        <v>12.630393762462244</v>
      </c>
      <c r="K31" s="23">
        <v>147.8581963355771</v>
      </c>
      <c r="L31" s="23">
        <v>71.91578310641148</v>
      </c>
      <c r="M31" s="23">
        <v>145.95120740790833</v>
      </c>
      <c r="N31" s="23">
        <v>24.250816088222148</v>
      </c>
      <c r="O31" s="23">
        <v>47.82340079821826</v>
      </c>
      <c r="P31" s="23">
        <v>135.77418523999847</v>
      </c>
      <c r="Q31" s="23">
        <v>22.390390460123804</v>
      </c>
      <c r="R31" s="23">
        <v>24.20964423429114</v>
      </c>
      <c r="S31" s="23">
        <v>30.240866624039914</v>
      </c>
      <c r="T31" s="23">
        <v>36.785733902792145</v>
      </c>
      <c r="U31" s="23">
        <v>504.32727520038543</v>
      </c>
      <c r="V31" s="23">
        <v>216.56095103950415</v>
      </c>
      <c r="W31" s="23">
        <v>930.4344427583951</v>
      </c>
      <c r="X31" s="23">
        <v>131.52218846181552</v>
      </c>
      <c r="Y31" s="23">
        <v>228.69721602041628</v>
      </c>
      <c r="Z31" s="23">
        <v>119.66960137788922</v>
      </c>
      <c r="AA31" s="23">
        <v>1359.6075203810135</v>
      </c>
      <c r="AB31" s="23">
        <v>307.81222839877955</v>
      </c>
      <c r="AC31" s="23">
        <v>42.853824000646185</v>
      </c>
      <c r="AD31" s="23">
        <v>259.30854518101523</v>
      </c>
      <c r="AE31" s="23">
        <v>2581.32563728729</v>
      </c>
      <c r="AF31" s="23">
        <v>0</v>
      </c>
      <c r="AG31" s="24">
        <f t="shared" si="0"/>
        <v>7611.738280413055</v>
      </c>
      <c r="AH31" s="23">
        <v>4976.495322703102</v>
      </c>
      <c r="AI31" s="23">
        <v>1633.3</v>
      </c>
      <c r="AJ31" s="23">
        <v>1618.6</v>
      </c>
      <c r="AK31" s="23">
        <v>290.41552067577095</v>
      </c>
      <c r="AL31" s="23">
        <v>0</v>
      </c>
      <c r="AM31" s="23">
        <v>746.3156963645904</v>
      </c>
      <c r="AN31" s="23">
        <v>166.8996966635903</v>
      </c>
      <c r="AO31" s="24">
        <f t="shared" si="1"/>
        <v>17043.76451682011</v>
      </c>
    </row>
    <row r="32" spans="1:41" ht="12.75">
      <c r="A32" s="15" t="s">
        <v>145</v>
      </c>
      <c r="B32" s="18" t="s">
        <v>80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4">
        <f t="shared" si="0"/>
        <v>0</v>
      </c>
      <c r="AH32" s="23">
        <v>644.2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4">
        <f t="shared" si="1"/>
        <v>644.2</v>
      </c>
    </row>
    <row r="33" spans="1:41" ht="12.75">
      <c r="A33" s="31"/>
      <c r="B33" s="32" t="s">
        <v>48</v>
      </c>
      <c r="C33" s="24">
        <f aca="true" t="shared" si="2" ref="C33:AF33">SUM(C3:C32)</f>
        <v>3799.3351337457198</v>
      </c>
      <c r="D33" s="24">
        <f t="shared" si="2"/>
        <v>80.7219982056201</v>
      </c>
      <c r="E33" s="24">
        <f t="shared" si="2"/>
        <v>0</v>
      </c>
      <c r="F33" s="24">
        <f t="shared" si="2"/>
        <v>383.4227565098171</v>
      </c>
      <c r="G33" s="24">
        <f t="shared" si="2"/>
        <v>20592.15129583381</v>
      </c>
      <c r="H33" s="24">
        <f t="shared" si="2"/>
        <v>4755.322786681767</v>
      </c>
      <c r="I33" s="24">
        <f t="shared" si="2"/>
        <v>166.44875409419996</v>
      </c>
      <c r="J33" s="24">
        <f t="shared" si="2"/>
        <v>2138.8192018171635</v>
      </c>
      <c r="K33" s="24">
        <f t="shared" si="2"/>
        <v>6435.74040445916</v>
      </c>
      <c r="L33" s="24">
        <f t="shared" si="2"/>
        <v>21831.882655876085</v>
      </c>
      <c r="M33" s="24">
        <f t="shared" si="2"/>
        <v>23198.886893819876</v>
      </c>
      <c r="N33" s="24">
        <f t="shared" si="2"/>
        <v>3792.269364539488</v>
      </c>
      <c r="O33" s="24">
        <f t="shared" si="2"/>
        <v>4310.831689173277</v>
      </c>
      <c r="P33" s="24">
        <f t="shared" si="2"/>
        <v>22510.450415727973</v>
      </c>
      <c r="Q33" s="24">
        <f t="shared" si="2"/>
        <v>5812.7695558093665</v>
      </c>
      <c r="R33" s="24">
        <f t="shared" si="2"/>
        <v>5508.240460976649</v>
      </c>
      <c r="S33" s="24">
        <f t="shared" si="2"/>
        <v>17617.005263497846</v>
      </c>
      <c r="T33" s="24">
        <f t="shared" si="2"/>
        <v>3864.659081165094</v>
      </c>
      <c r="U33" s="24">
        <f t="shared" si="2"/>
        <v>5360.200491375001</v>
      </c>
      <c r="V33" s="24">
        <f t="shared" si="2"/>
        <v>29423.91762964162</v>
      </c>
      <c r="W33" s="24">
        <f t="shared" si="2"/>
        <v>39475.71062600509</v>
      </c>
      <c r="X33" s="24">
        <f t="shared" si="2"/>
        <v>6631.546775450315</v>
      </c>
      <c r="Y33" s="24">
        <f t="shared" si="2"/>
        <v>34245.021766936254</v>
      </c>
      <c r="Z33" s="24">
        <f t="shared" si="2"/>
        <v>15180.721968629532</v>
      </c>
      <c r="AA33" s="24">
        <f t="shared" si="2"/>
        <v>47712.12886129762</v>
      </c>
      <c r="AB33" s="24">
        <f t="shared" si="2"/>
        <v>6115.358526407107</v>
      </c>
      <c r="AC33" s="24">
        <f t="shared" si="2"/>
        <v>2028.4717829182491</v>
      </c>
      <c r="AD33" s="24">
        <f t="shared" si="2"/>
        <v>10783.137292056988</v>
      </c>
      <c r="AE33" s="24">
        <f t="shared" si="2"/>
        <v>7904.81724218649</v>
      </c>
      <c r="AF33" s="24">
        <f t="shared" si="2"/>
        <v>0</v>
      </c>
      <c r="AG33" s="24">
        <f t="shared" si="0"/>
        <v>351659.9906748372</v>
      </c>
      <c r="AH33" s="24">
        <f aca="true" t="shared" si="3" ref="AH33:AN33">SUM(AH3:AH32)</f>
        <v>133496.11591986576</v>
      </c>
      <c r="AI33" s="24">
        <f t="shared" si="3"/>
        <v>3211.7809772683913</v>
      </c>
      <c r="AJ33" s="24">
        <f t="shared" si="3"/>
        <v>68761.53714336592</v>
      </c>
      <c r="AK33" s="24">
        <f t="shared" si="3"/>
        <v>55682.36055781727</v>
      </c>
      <c r="AL33" s="24">
        <f t="shared" si="3"/>
        <v>3456.695677490065</v>
      </c>
      <c r="AM33" s="24">
        <f t="shared" si="3"/>
        <v>178716.778784559</v>
      </c>
      <c r="AN33" s="24">
        <f t="shared" si="3"/>
        <v>57567.92137703909</v>
      </c>
      <c r="AO33" s="24">
        <f>SUM(AG33:AN33)</f>
        <v>852553.1811122426</v>
      </c>
    </row>
    <row r="34" spans="1:41" ht="12.75">
      <c r="A34" s="31" t="s">
        <v>6</v>
      </c>
      <c r="B34" s="32" t="s">
        <v>7</v>
      </c>
      <c r="C34" s="23">
        <v>337.03569359335177</v>
      </c>
      <c r="D34" s="23">
        <v>0.02787594861263463</v>
      </c>
      <c r="E34" s="23">
        <v>0</v>
      </c>
      <c r="F34" s="23">
        <v>0.37774723672272764</v>
      </c>
      <c r="G34" s="23">
        <v>35.96841219405773</v>
      </c>
      <c r="H34" s="23">
        <v>3.7109593621509083</v>
      </c>
      <c r="I34" s="23">
        <v>0.3959192732395645</v>
      </c>
      <c r="J34" s="23">
        <v>1.0224300965707047</v>
      </c>
      <c r="K34" s="23">
        <v>10.21016320056873</v>
      </c>
      <c r="L34" s="23">
        <v>1.835074701551788</v>
      </c>
      <c r="M34" s="23">
        <v>23.732485390268472</v>
      </c>
      <c r="N34" s="23">
        <v>2.216696648916455</v>
      </c>
      <c r="O34" s="23">
        <v>5.211341212591485</v>
      </c>
      <c r="P34" s="23">
        <v>22.332317210568462</v>
      </c>
      <c r="Q34" s="23">
        <v>10.077893046908939</v>
      </c>
      <c r="R34" s="23">
        <v>20.669702643666536</v>
      </c>
      <c r="S34" s="23">
        <v>3.896910173200757</v>
      </c>
      <c r="T34" s="23">
        <v>3.7467819155080235</v>
      </c>
      <c r="U34" s="23">
        <v>8.77098447020174</v>
      </c>
      <c r="V34" s="23">
        <v>45.39735350946056</v>
      </c>
      <c r="W34" s="23">
        <v>143.05316535584947</v>
      </c>
      <c r="X34" s="23">
        <v>0.06647535093109154</v>
      </c>
      <c r="Y34" s="23">
        <v>440.89860966118704</v>
      </c>
      <c r="Z34" s="23">
        <v>666.5307172302231</v>
      </c>
      <c r="AA34" s="23">
        <v>1027.6310122197485</v>
      </c>
      <c r="AB34" s="23">
        <v>910.2938165825526</v>
      </c>
      <c r="AC34" s="23">
        <v>226.2388098349117</v>
      </c>
      <c r="AD34" s="23">
        <v>988.8860630464058</v>
      </c>
      <c r="AE34" s="23">
        <v>246.62044813542613</v>
      </c>
      <c r="AF34" s="23">
        <v>0</v>
      </c>
      <c r="AG34" s="24">
        <f t="shared" si="0"/>
        <v>5186.855859245353</v>
      </c>
      <c r="AH34" s="23">
        <v>12006.01052494246</v>
      </c>
      <c r="AI34" s="23">
        <v>1.8094823548001513</v>
      </c>
      <c r="AJ34" s="23">
        <v>174.13186273095792</v>
      </c>
      <c r="AK34" s="23">
        <v>3993.7292111241813</v>
      </c>
      <c r="AL34" s="23">
        <v>0</v>
      </c>
      <c r="AM34" s="23">
        <v>0</v>
      </c>
      <c r="AN34" s="23">
        <v>0</v>
      </c>
      <c r="AO34" s="24">
        <f>SUM(AG34:AN34)</f>
        <v>21362.536940397753</v>
      </c>
    </row>
    <row r="35" spans="1:41" ht="12.75">
      <c r="A35" s="31" t="s">
        <v>4</v>
      </c>
      <c r="B35" s="32" t="s">
        <v>175</v>
      </c>
      <c r="C35" s="23">
        <v>55.82975573072674</v>
      </c>
      <c r="D35" s="23">
        <v>1.349178891189061</v>
      </c>
      <c r="E35" s="23">
        <v>0</v>
      </c>
      <c r="F35" s="23">
        <v>1.7907458055002257</v>
      </c>
      <c r="G35" s="23">
        <v>26.013613604568945</v>
      </c>
      <c r="H35" s="23">
        <v>60.13305511647983</v>
      </c>
      <c r="I35" s="23">
        <v>1.260729083717202</v>
      </c>
      <c r="J35" s="23">
        <v>14.665316850327805</v>
      </c>
      <c r="K35" s="23">
        <v>8.245384779286754</v>
      </c>
      <c r="L35" s="23">
        <v>35.290834513243766</v>
      </c>
      <c r="M35" s="23">
        <v>116.94406900005191</v>
      </c>
      <c r="N35" s="23">
        <v>20.700554086272565</v>
      </c>
      <c r="O35" s="23">
        <v>25.321710675542</v>
      </c>
      <c r="P35" s="23">
        <v>66.86920001577715</v>
      </c>
      <c r="Q35" s="23">
        <v>23.475853756251578</v>
      </c>
      <c r="R35" s="23">
        <v>27.157023523874987</v>
      </c>
      <c r="S35" s="23">
        <v>22.368193951111564</v>
      </c>
      <c r="T35" s="23">
        <v>16.063408958305757</v>
      </c>
      <c r="U35" s="23">
        <v>33.69909623970889</v>
      </c>
      <c r="V35" s="23">
        <v>219.33449153826285</v>
      </c>
      <c r="W35" s="23">
        <v>425.706760958833</v>
      </c>
      <c r="X35" s="23">
        <v>313.65373425779086</v>
      </c>
      <c r="Y35" s="23">
        <v>538.8395729910998</v>
      </c>
      <c r="Z35" s="23">
        <v>-16.04748634271354</v>
      </c>
      <c r="AA35" s="23">
        <v>616.5212788029133</v>
      </c>
      <c r="AB35" s="23">
        <v>113.42974886124804</v>
      </c>
      <c r="AC35" s="23">
        <v>21.483292705598643</v>
      </c>
      <c r="AD35" s="23">
        <v>184.34908499407757</v>
      </c>
      <c r="AE35" s="23">
        <v>106.16694289609691</v>
      </c>
      <c r="AF35" s="23">
        <v>0</v>
      </c>
      <c r="AG35" s="24">
        <f t="shared" si="0"/>
        <v>3080.615146245144</v>
      </c>
      <c r="AH35" s="23">
        <v>5117.356210269257</v>
      </c>
      <c r="AI35" s="23">
        <v>0.4095403768083852</v>
      </c>
      <c r="AJ35" s="23">
        <v>88.53099390312838</v>
      </c>
      <c r="AK35" s="23">
        <v>3103.9750902648334</v>
      </c>
      <c r="AL35" s="23">
        <v>-102.0238370773323</v>
      </c>
      <c r="AM35" s="23">
        <v>496.76680721762307</v>
      </c>
      <c r="AN35" s="23">
        <v>-142.52995207924442</v>
      </c>
      <c r="AO35" s="24">
        <f>SUM(AG35:AN35)</f>
        <v>11643.099999120217</v>
      </c>
    </row>
    <row r="36" spans="1:41" ht="12.75">
      <c r="A36" s="31"/>
      <c r="B36" s="32" t="s">
        <v>26</v>
      </c>
      <c r="C36" s="24">
        <f>SUM(C33:C35)</f>
        <v>4192.200583069798</v>
      </c>
      <c r="D36" s="24">
        <f aca="true" t="shared" si="4" ref="D36:AH36">SUM(D33:D35)</f>
        <v>82.09905304542178</v>
      </c>
      <c r="E36" s="24">
        <f t="shared" si="4"/>
        <v>0</v>
      </c>
      <c r="F36" s="24">
        <f t="shared" si="4"/>
        <v>385.59124955204004</v>
      </c>
      <c r="G36" s="24">
        <f t="shared" si="4"/>
        <v>20654.13332163244</v>
      </c>
      <c r="H36" s="24">
        <f t="shared" si="4"/>
        <v>4819.166801160398</v>
      </c>
      <c r="I36" s="24">
        <f t="shared" si="4"/>
        <v>168.10540245115672</v>
      </c>
      <c r="J36" s="24">
        <f t="shared" si="4"/>
        <v>2154.5069487640617</v>
      </c>
      <c r="K36" s="24">
        <f t="shared" si="4"/>
        <v>6454.195952439016</v>
      </c>
      <c r="L36" s="24">
        <f t="shared" si="4"/>
        <v>21869.00856509088</v>
      </c>
      <c r="M36" s="24">
        <f t="shared" si="4"/>
        <v>23339.563448210196</v>
      </c>
      <c r="N36" s="24">
        <f t="shared" si="4"/>
        <v>3815.1866152746766</v>
      </c>
      <c r="O36" s="24">
        <f t="shared" si="4"/>
        <v>4341.36474106141</v>
      </c>
      <c r="P36" s="24">
        <f t="shared" si="4"/>
        <v>22599.651932954323</v>
      </c>
      <c r="Q36" s="24">
        <f t="shared" si="4"/>
        <v>5846.323302612526</v>
      </c>
      <c r="R36" s="24">
        <f t="shared" si="4"/>
        <v>5556.067187144191</v>
      </c>
      <c r="S36" s="24">
        <f t="shared" si="4"/>
        <v>17643.270367622157</v>
      </c>
      <c r="T36" s="24">
        <f t="shared" si="4"/>
        <v>3884.469272038908</v>
      </c>
      <c r="U36" s="24">
        <f t="shared" si="4"/>
        <v>5402.670572084911</v>
      </c>
      <c r="V36" s="24">
        <f t="shared" si="4"/>
        <v>29688.64947468934</v>
      </c>
      <c r="W36" s="24">
        <f t="shared" si="4"/>
        <v>40044.47055231978</v>
      </c>
      <c r="X36" s="24">
        <f t="shared" si="4"/>
        <v>6945.266985059037</v>
      </c>
      <c r="Y36" s="24">
        <f t="shared" si="4"/>
        <v>35224.75994958854</v>
      </c>
      <c r="Z36" s="24">
        <f t="shared" si="4"/>
        <v>15831.205199517042</v>
      </c>
      <c r="AA36" s="24">
        <f t="shared" si="4"/>
        <v>49356.28115232028</v>
      </c>
      <c r="AB36" s="24">
        <f t="shared" si="4"/>
        <v>7139.082091850908</v>
      </c>
      <c r="AC36" s="24">
        <f t="shared" si="4"/>
        <v>2276.1938854587593</v>
      </c>
      <c r="AD36" s="24">
        <f t="shared" si="4"/>
        <v>11956.372440097472</v>
      </c>
      <c r="AE36" s="24">
        <f t="shared" si="4"/>
        <v>8257.604633218014</v>
      </c>
      <c r="AF36" s="24">
        <f t="shared" si="4"/>
        <v>0</v>
      </c>
      <c r="AG36" s="24">
        <f t="shared" si="0"/>
        <v>359927.4616803276</v>
      </c>
      <c r="AH36" s="24">
        <f t="shared" si="4"/>
        <v>150619.48265507747</v>
      </c>
      <c r="AI36" s="24">
        <f aca="true" t="shared" si="5" ref="AI36:AN36">SUM(AI33:AI35)</f>
        <v>3214</v>
      </c>
      <c r="AJ36" s="24">
        <f t="shared" si="5"/>
        <v>69024.2</v>
      </c>
      <c r="AK36" s="24">
        <f t="shared" si="5"/>
        <v>62780.064859206286</v>
      </c>
      <c r="AL36" s="24">
        <f t="shared" si="5"/>
        <v>3354.6718404127328</v>
      </c>
      <c r="AM36" s="24">
        <f t="shared" si="5"/>
        <v>179213.5455917766</v>
      </c>
      <c r="AN36" s="24">
        <f t="shared" si="5"/>
        <v>57425.391424959846</v>
      </c>
      <c r="AO36" s="24">
        <f>SUM(AG36:AN36)</f>
        <v>885558.8180517607</v>
      </c>
    </row>
    <row r="37" spans="1:41" ht="12.75">
      <c r="A37" s="31" t="s">
        <v>8</v>
      </c>
      <c r="B37" s="32" t="s">
        <v>9</v>
      </c>
      <c r="C37" s="23">
        <v>502.19922263263095</v>
      </c>
      <c r="D37" s="23">
        <v>32.30094695457824</v>
      </c>
      <c r="E37" s="23">
        <v>0</v>
      </c>
      <c r="F37" s="23">
        <v>146.70875037090042</v>
      </c>
      <c r="G37" s="23">
        <v>3514.144580200981</v>
      </c>
      <c r="H37" s="23">
        <v>1293.031887414868</v>
      </c>
      <c r="I37" s="23">
        <v>58.094597481108515</v>
      </c>
      <c r="J37" s="23">
        <v>461.19195774573535</v>
      </c>
      <c r="K37" s="23">
        <v>2115.9026985229275</v>
      </c>
      <c r="L37" s="23">
        <v>690.591434909107</v>
      </c>
      <c r="M37" s="23">
        <v>5078.236551789806</v>
      </c>
      <c r="N37" s="23">
        <v>1253.41283631497</v>
      </c>
      <c r="O37" s="23">
        <v>1501.335258938592</v>
      </c>
      <c r="P37" s="23">
        <v>4855.194225466612</v>
      </c>
      <c r="Q37" s="23">
        <v>2015.402304300138</v>
      </c>
      <c r="R37" s="23">
        <v>2375.6321218558073</v>
      </c>
      <c r="S37" s="23">
        <v>2894.7296323778464</v>
      </c>
      <c r="T37" s="23">
        <v>851.1231699610798</v>
      </c>
      <c r="U37" s="23">
        <v>2156.0436019173585</v>
      </c>
      <c r="V37" s="23">
        <v>7248.44967357471</v>
      </c>
      <c r="W37" s="23">
        <v>19017.529447680223</v>
      </c>
      <c r="X37" s="23">
        <v>2383.133014940966</v>
      </c>
      <c r="Y37" s="23">
        <v>12582.18139699995</v>
      </c>
      <c r="Z37" s="23">
        <v>8597.591800482955</v>
      </c>
      <c r="AA37" s="23">
        <v>17821.831605711166</v>
      </c>
      <c r="AB37" s="23">
        <v>18222.9179081491</v>
      </c>
      <c r="AC37" s="23">
        <v>16467.70611454124</v>
      </c>
      <c r="AD37" s="23">
        <v>13639.327559902524</v>
      </c>
      <c r="AE37" s="23">
        <v>3929.875366781987</v>
      </c>
      <c r="AF37" s="23">
        <v>644.2</v>
      </c>
      <c r="AG37" s="24">
        <f t="shared" si="0"/>
        <v>152350.0196679199</v>
      </c>
      <c r="AH37" s="23"/>
      <c r="AI37" s="23"/>
      <c r="AJ37" s="23"/>
      <c r="AK37" s="23"/>
      <c r="AL37" s="23"/>
      <c r="AM37" s="23"/>
      <c r="AN37" s="23"/>
      <c r="AO37" s="23"/>
    </row>
    <row r="38" spans="1:41" ht="12.75">
      <c r="A38" s="31" t="s">
        <v>39</v>
      </c>
      <c r="B38" s="33" t="s">
        <v>57</v>
      </c>
      <c r="C38" s="23">
        <v>11.4</v>
      </c>
      <c r="D38" s="23">
        <v>1.4</v>
      </c>
      <c r="E38" s="23">
        <v>0</v>
      </c>
      <c r="F38" s="23">
        <v>15.6</v>
      </c>
      <c r="G38" s="23">
        <v>107</v>
      </c>
      <c r="H38" s="23">
        <v>27.3</v>
      </c>
      <c r="I38" s="23">
        <v>1</v>
      </c>
      <c r="J38" s="23">
        <v>9</v>
      </c>
      <c r="K38" s="23">
        <v>43.9</v>
      </c>
      <c r="L38" s="23">
        <v>24.9</v>
      </c>
      <c r="M38" s="23">
        <v>124.2</v>
      </c>
      <c r="N38" s="23">
        <v>19.3</v>
      </c>
      <c r="O38" s="23">
        <v>61.4</v>
      </c>
      <c r="P38" s="23">
        <v>109</v>
      </c>
      <c r="Q38" s="23">
        <v>19.7</v>
      </c>
      <c r="R38" s="23">
        <v>18.1</v>
      </c>
      <c r="S38" s="23">
        <v>36.9</v>
      </c>
      <c r="T38" s="23">
        <v>22.3</v>
      </c>
      <c r="U38" s="23">
        <v>158.1</v>
      </c>
      <c r="V38" s="23">
        <v>101</v>
      </c>
      <c r="W38" s="23">
        <v>608.3</v>
      </c>
      <c r="X38" s="23">
        <v>98.1</v>
      </c>
      <c r="Y38" s="23">
        <v>166.6</v>
      </c>
      <c r="Z38" s="23">
        <v>361.7</v>
      </c>
      <c r="AA38" s="23">
        <v>2954.2</v>
      </c>
      <c r="AB38" s="23">
        <v>0</v>
      </c>
      <c r="AC38" s="23">
        <v>2</v>
      </c>
      <c r="AD38" s="23">
        <v>44</v>
      </c>
      <c r="AE38" s="23">
        <v>180.9</v>
      </c>
      <c r="AF38" s="23">
        <v>0</v>
      </c>
      <c r="AG38" s="24">
        <f t="shared" si="0"/>
        <v>5327.299999999999</v>
      </c>
      <c r="AH38" s="23"/>
      <c r="AI38" s="23"/>
      <c r="AJ38" s="23"/>
      <c r="AK38" s="23"/>
      <c r="AL38" s="23"/>
      <c r="AM38" s="23"/>
      <c r="AN38" s="23"/>
      <c r="AO38" s="23"/>
    </row>
    <row r="39" spans="1:41" ht="12.75">
      <c r="A39" s="31" t="s">
        <v>62</v>
      </c>
      <c r="B39" s="33" t="s">
        <v>55</v>
      </c>
      <c r="C39" s="23">
        <v>359</v>
      </c>
      <c r="D39" s="23">
        <v>4.2</v>
      </c>
      <c r="E39" s="23">
        <v>0</v>
      </c>
      <c r="F39" s="23">
        <v>0.5</v>
      </c>
      <c r="G39" s="23">
        <v>41.5</v>
      </c>
      <c r="H39" s="23">
        <v>19.3</v>
      </c>
      <c r="I39" s="23">
        <v>0.3</v>
      </c>
      <c r="J39" s="23">
        <v>19.1</v>
      </c>
      <c r="K39" s="23">
        <v>38.4</v>
      </c>
      <c r="L39" s="23">
        <v>1.6</v>
      </c>
      <c r="M39" s="23">
        <v>40.2</v>
      </c>
      <c r="N39" s="23">
        <v>12.6</v>
      </c>
      <c r="O39" s="23">
        <v>26.6</v>
      </c>
      <c r="P39" s="23">
        <v>84.5</v>
      </c>
      <c r="Q39" s="23">
        <v>18.9</v>
      </c>
      <c r="R39" s="23">
        <v>55.1</v>
      </c>
      <c r="S39" s="23">
        <v>27.9</v>
      </c>
      <c r="T39" s="23">
        <v>6.3</v>
      </c>
      <c r="U39" s="23">
        <v>64.8</v>
      </c>
      <c r="V39" s="23">
        <v>21.5</v>
      </c>
      <c r="W39" s="23">
        <v>60.2</v>
      </c>
      <c r="X39" s="23">
        <v>9</v>
      </c>
      <c r="Y39" s="23">
        <v>259.7</v>
      </c>
      <c r="Z39" s="23">
        <v>78.6</v>
      </c>
      <c r="AA39" s="23">
        <v>778.3</v>
      </c>
      <c r="AB39" s="23">
        <v>0</v>
      </c>
      <c r="AC39" s="23">
        <v>0.4</v>
      </c>
      <c r="AD39" s="23">
        <v>831</v>
      </c>
      <c r="AE39" s="23">
        <v>156.2</v>
      </c>
      <c r="AF39" s="23">
        <v>0</v>
      </c>
      <c r="AG39" s="24">
        <f t="shared" si="0"/>
        <v>3015.7</v>
      </c>
      <c r="AH39" s="23"/>
      <c r="AI39" s="23"/>
      <c r="AJ39" s="23"/>
      <c r="AK39" s="23"/>
      <c r="AL39" s="23"/>
      <c r="AM39" s="23"/>
      <c r="AN39" s="23"/>
      <c r="AO39" s="23"/>
    </row>
    <row r="40" spans="1:221" s="6" customFormat="1" ht="12.75">
      <c r="A40" s="31" t="s">
        <v>54</v>
      </c>
      <c r="B40" s="33" t="s">
        <v>53</v>
      </c>
      <c r="C40" s="23">
        <v>1204.1</v>
      </c>
      <c r="D40" s="23">
        <v>18.5</v>
      </c>
      <c r="E40" s="23">
        <v>0</v>
      </c>
      <c r="F40" s="23">
        <v>96.4</v>
      </c>
      <c r="G40" s="23">
        <v>1283.7157832535365</v>
      </c>
      <c r="H40" s="23">
        <v>-130.8</v>
      </c>
      <c r="I40" s="23">
        <v>-0.6999999999999886</v>
      </c>
      <c r="J40" s="23">
        <v>181.7</v>
      </c>
      <c r="K40" s="23">
        <v>526.8</v>
      </c>
      <c r="L40" s="23">
        <v>1206.7</v>
      </c>
      <c r="M40" s="23">
        <v>2488.7</v>
      </c>
      <c r="N40" s="23">
        <v>239</v>
      </c>
      <c r="O40" s="23">
        <v>296.9</v>
      </c>
      <c r="P40" s="23">
        <v>876.753841579073</v>
      </c>
      <c r="Q40" s="23">
        <v>535.3</v>
      </c>
      <c r="R40" s="23">
        <v>248.9</v>
      </c>
      <c r="S40" s="23">
        <v>11.600000000000122</v>
      </c>
      <c r="T40" s="23">
        <v>176.2</v>
      </c>
      <c r="U40" s="23">
        <v>1097.2858259977265</v>
      </c>
      <c r="V40" s="23">
        <v>4360.5</v>
      </c>
      <c r="W40" s="23">
        <v>12013.4</v>
      </c>
      <c r="X40" s="23">
        <v>1144</v>
      </c>
      <c r="Y40" s="23">
        <v>3791.9</v>
      </c>
      <c r="Z40" s="23">
        <v>4355</v>
      </c>
      <c r="AA40" s="23">
        <v>26432.8</v>
      </c>
      <c r="AB40" s="23">
        <v>-5.542233338928781E-13</v>
      </c>
      <c r="AC40" s="23">
        <v>66.99999999999886</v>
      </c>
      <c r="AD40" s="23">
        <v>3802.9</v>
      </c>
      <c r="AE40" s="23">
        <v>1224.3106152711516</v>
      </c>
      <c r="AF40" s="23">
        <v>0</v>
      </c>
      <c r="AG40" s="24">
        <f t="shared" si="0"/>
        <v>67548.86606610149</v>
      </c>
      <c r="AH40" s="23"/>
      <c r="AI40" s="23"/>
      <c r="AJ40" s="23"/>
      <c r="AK40" s="23"/>
      <c r="AL40" s="23"/>
      <c r="AM40" s="23"/>
      <c r="AN40" s="23"/>
      <c r="AO40" s="23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</row>
    <row r="41" spans="1:221" s="6" customFormat="1" ht="12.75">
      <c r="A41" s="31" t="s">
        <v>49</v>
      </c>
      <c r="B41" s="33" t="s">
        <v>10</v>
      </c>
      <c r="C41" s="24">
        <f>SUM(C37:C40)-2*C39</f>
        <v>1358.699222632631</v>
      </c>
      <c r="D41" s="24">
        <f aca="true" t="shared" si="6" ref="D41:AF41">SUM(D37:D40)-2*D39</f>
        <v>48.00094695457824</v>
      </c>
      <c r="E41" s="24">
        <f t="shared" si="6"/>
        <v>0</v>
      </c>
      <c r="F41" s="24">
        <f t="shared" si="6"/>
        <v>258.2087503709004</v>
      </c>
      <c r="G41" s="24">
        <f t="shared" si="6"/>
        <v>4863.360363454518</v>
      </c>
      <c r="H41" s="24">
        <f t="shared" si="6"/>
        <v>1170.231887414868</v>
      </c>
      <c r="I41" s="24">
        <f t="shared" si="6"/>
        <v>58.09459748110852</v>
      </c>
      <c r="J41" s="24">
        <f t="shared" si="6"/>
        <v>632.7919577457353</v>
      </c>
      <c r="K41" s="24">
        <f t="shared" si="6"/>
        <v>2648.2026985229277</v>
      </c>
      <c r="L41" s="24">
        <f t="shared" si="6"/>
        <v>1920.591434909107</v>
      </c>
      <c r="M41" s="24">
        <f t="shared" si="6"/>
        <v>7650.936551789806</v>
      </c>
      <c r="N41" s="24">
        <f t="shared" si="6"/>
        <v>1499.1128363149699</v>
      </c>
      <c r="O41" s="24">
        <f t="shared" si="6"/>
        <v>1833.0352589385918</v>
      </c>
      <c r="P41" s="24">
        <f t="shared" si="6"/>
        <v>5756.448067045685</v>
      </c>
      <c r="Q41" s="24">
        <f t="shared" si="6"/>
        <v>2551.5023043001374</v>
      </c>
      <c r="R41" s="24">
        <f t="shared" si="6"/>
        <v>2587.5321218558074</v>
      </c>
      <c r="S41" s="24">
        <f t="shared" si="6"/>
        <v>2915.3296323778463</v>
      </c>
      <c r="T41" s="24">
        <f t="shared" si="6"/>
        <v>1043.3231699610799</v>
      </c>
      <c r="U41" s="24">
        <f t="shared" si="6"/>
        <v>3346.629427915085</v>
      </c>
      <c r="V41" s="24">
        <f t="shared" si="6"/>
        <v>11688.449673574709</v>
      </c>
      <c r="W41" s="24">
        <f t="shared" si="6"/>
        <v>31579.029447680223</v>
      </c>
      <c r="X41" s="24">
        <f t="shared" si="6"/>
        <v>3616.233014940966</v>
      </c>
      <c r="Y41" s="24">
        <f t="shared" si="6"/>
        <v>16280.98139699995</v>
      </c>
      <c r="Z41" s="24">
        <f t="shared" si="6"/>
        <v>13235.691800482955</v>
      </c>
      <c r="AA41" s="24">
        <f t="shared" si="6"/>
        <v>46430.53160571117</v>
      </c>
      <c r="AB41" s="24">
        <f t="shared" si="6"/>
        <v>18222.9179081491</v>
      </c>
      <c r="AC41" s="24">
        <f t="shared" si="6"/>
        <v>16536.306114541243</v>
      </c>
      <c r="AD41" s="24">
        <f t="shared" si="6"/>
        <v>16655.227559902523</v>
      </c>
      <c r="AE41" s="24">
        <f t="shared" si="6"/>
        <v>5178.885982053139</v>
      </c>
      <c r="AF41" s="24">
        <f t="shared" si="6"/>
        <v>644.2</v>
      </c>
      <c r="AG41" s="24">
        <f t="shared" si="0"/>
        <v>222210.4857340214</v>
      </c>
      <c r="AH41" s="23"/>
      <c r="AI41" s="23"/>
      <c r="AJ41" s="23"/>
      <c r="AK41" s="23"/>
      <c r="AL41" s="23"/>
      <c r="AM41" s="23"/>
      <c r="AN41" s="23"/>
      <c r="AO41" s="23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</row>
    <row r="42" spans="1:221" s="6" customFormat="1" ht="12.75">
      <c r="A42" s="31" t="s">
        <v>11</v>
      </c>
      <c r="B42" s="33" t="s">
        <v>12</v>
      </c>
      <c r="C42" s="23">
        <v>819.8</v>
      </c>
      <c r="D42" s="23">
        <v>12.4</v>
      </c>
      <c r="E42" s="23">
        <v>0</v>
      </c>
      <c r="F42" s="23">
        <v>53.1</v>
      </c>
      <c r="G42" s="23">
        <v>1348.2</v>
      </c>
      <c r="H42" s="23">
        <v>691.2</v>
      </c>
      <c r="I42" s="23">
        <v>25.3</v>
      </c>
      <c r="J42" s="23">
        <v>200.4</v>
      </c>
      <c r="K42" s="23">
        <v>799.3</v>
      </c>
      <c r="L42" s="23">
        <v>217.2</v>
      </c>
      <c r="M42" s="23">
        <v>1465.7</v>
      </c>
      <c r="N42" s="23">
        <v>421.7</v>
      </c>
      <c r="O42" s="23">
        <v>510.2</v>
      </c>
      <c r="P42" s="23">
        <v>1276.1</v>
      </c>
      <c r="Q42" s="23">
        <v>399.5</v>
      </c>
      <c r="R42" s="23">
        <v>682.3</v>
      </c>
      <c r="S42" s="23">
        <v>780.1</v>
      </c>
      <c r="T42" s="23">
        <v>328.8</v>
      </c>
      <c r="U42" s="23">
        <v>2006.4</v>
      </c>
      <c r="V42" s="23">
        <v>1338.6</v>
      </c>
      <c r="W42" s="23">
        <v>3882.6</v>
      </c>
      <c r="X42" s="23">
        <v>737.4</v>
      </c>
      <c r="Y42" s="23">
        <v>6452</v>
      </c>
      <c r="Z42" s="23">
        <v>2688.3</v>
      </c>
      <c r="AA42" s="23">
        <v>14364.1</v>
      </c>
      <c r="AB42" s="23">
        <v>1501.7</v>
      </c>
      <c r="AC42" s="23">
        <v>1098.4</v>
      </c>
      <c r="AD42" s="23">
        <v>2092.8</v>
      </c>
      <c r="AE42" s="23">
        <v>1435.5893847288482</v>
      </c>
      <c r="AF42" s="23">
        <v>0</v>
      </c>
      <c r="AG42" s="24">
        <f t="shared" si="0"/>
        <v>47629.189384728845</v>
      </c>
      <c r="AH42" s="23"/>
      <c r="AI42" s="23"/>
      <c r="AJ42" s="23"/>
      <c r="AK42" s="23"/>
      <c r="AL42" s="23"/>
      <c r="AM42" s="23"/>
      <c r="AN42" s="23"/>
      <c r="AO42" s="23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</row>
    <row r="43" spans="1:41" ht="12.75">
      <c r="A43" s="31" t="s">
        <v>50</v>
      </c>
      <c r="B43" s="32" t="s">
        <v>13</v>
      </c>
      <c r="C43" s="24">
        <f>SUM(C41:C42)</f>
        <v>2178.4992226326312</v>
      </c>
      <c r="D43" s="24">
        <f aca="true" t="shared" si="7" ref="D43:AF43">SUM(D41:D42)</f>
        <v>60.40094695457824</v>
      </c>
      <c r="E43" s="24">
        <f t="shared" si="7"/>
        <v>0</v>
      </c>
      <c r="F43" s="24">
        <f t="shared" si="7"/>
        <v>311.30875037090044</v>
      </c>
      <c r="G43" s="24">
        <f t="shared" si="7"/>
        <v>6211.560363454518</v>
      </c>
      <c r="H43" s="24">
        <f t="shared" si="7"/>
        <v>1861.431887414868</v>
      </c>
      <c r="I43" s="24">
        <f t="shared" si="7"/>
        <v>83.39459748110852</v>
      </c>
      <c r="J43" s="24">
        <f t="shared" si="7"/>
        <v>833.1919577457353</v>
      </c>
      <c r="K43" s="24">
        <f t="shared" si="7"/>
        <v>3447.502698522928</v>
      </c>
      <c r="L43" s="24">
        <f t="shared" si="7"/>
        <v>2137.791434909107</v>
      </c>
      <c r="M43" s="24">
        <f t="shared" si="7"/>
        <v>9116.636551789807</v>
      </c>
      <c r="N43" s="24">
        <f t="shared" si="7"/>
        <v>1920.81283631497</v>
      </c>
      <c r="O43" s="24">
        <f t="shared" si="7"/>
        <v>2343.235258938592</v>
      </c>
      <c r="P43" s="24">
        <f t="shared" si="7"/>
        <v>7032.5480670456855</v>
      </c>
      <c r="Q43" s="24">
        <f t="shared" si="7"/>
        <v>2951.0023043001374</v>
      </c>
      <c r="R43" s="24">
        <f t="shared" si="7"/>
        <v>3269.8321218558076</v>
      </c>
      <c r="S43" s="24">
        <f t="shared" si="7"/>
        <v>3695.4296323778462</v>
      </c>
      <c r="T43" s="24">
        <f t="shared" si="7"/>
        <v>1372.1231699610798</v>
      </c>
      <c r="U43" s="24">
        <f t="shared" si="7"/>
        <v>5353.029427915086</v>
      </c>
      <c r="V43" s="24">
        <f t="shared" si="7"/>
        <v>13027.04967357471</v>
      </c>
      <c r="W43" s="24">
        <f t="shared" si="7"/>
        <v>35461.62944768022</v>
      </c>
      <c r="X43" s="24">
        <f t="shared" si="7"/>
        <v>4353.633014940966</v>
      </c>
      <c r="Y43" s="24">
        <f t="shared" si="7"/>
        <v>22732.981396999952</v>
      </c>
      <c r="Z43" s="24">
        <f t="shared" si="7"/>
        <v>15923.991800482956</v>
      </c>
      <c r="AA43" s="24">
        <f t="shared" si="7"/>
        <v>60794.63160571117</v>
      </c>
      <c r="AB43" s="24">
        <f t="shared" si="7"/>
        <v>19724.6179081491</v>
      </c>
      <c r="AC43" s="24">
        <f t="shared" si="7"/>
        <v>17634.706114541244</v>
      </c>
      <c r="AD43" s="24">
        <f t="shared" si="7"/>
        <v>18748.027559902523</v>
      </c>
      <c r="AE43" s="24">
        <f t="shared" si="7"/>
        <v>6614.475366781987</v>
      </c>
      <c r="AF43" s="24">
        <f t="shared" si="7"/>
        <v>644.2</v>
      </c>
      <c r="AG43" s="24">
        <f t="shared" si="0"/>
        <v>269839.67511875025</v>
      </c>
      <c r="AH43" s="23"/>
      <c r="AI43" s="23"/>
      <c r="AJ43" s="23"/>
      <c r="AK43" s="23"/>
      <c r="AL43" s="23"/>
      <c r="AM43" s="23"/>
      <c r="AN43" s="23"/>
      <c r="AO43" s="23"/>
    </row>
    <row r="44" spans="1:41" ht="12.75">
      <c r="A44" s="31" t="s">
        <v>2</v>
      </c>
      <c r="B44" s="32" t="s">
        <v>38</v>
      </c>
      <c r="C44" s="24">
        <f aca="true" t="shared" si="8" ref="C44:AF44">C36+C43</f>
        <v>6370.699805702429</v>
      </c>
      <c r="D44" s="24">
        <f t="shared" si="8"/>
        <v>142.50000000000003</v>
      </c>
      <c r="E44" s="24">
        <f t="shared" si="8"/>
        <v>0</v>
      </c>
      <c r="F44" s="24">
        <f t="shared" si="8"/>
        <v>696.8999999229404</v>
      </c>
      <c r="G44" s="24">
        <f t="shared" si="8"/>
        <v>26865.693685086957</v>
      </c>
      <c r="H44" s="24">
        <f t="shared" si="8"/>
        <v>6680.598688575266</v>
      </c>
      <c r="I44" s="24">
        <f t="shared" si="8"/>
        <v>251.49999993226524</v>
      </c>
      <c r="J44" s="24">
        <f t="shared" si="8"/>
        <v>2987.698906509797</v>
      </c>
      <c r="K44" s="24">
        <f t="shared" si="8"/>
        <v>9901.698650961944</v>
      </c>
      <c r="L44" s="24">
        <f t="shared" si="8"/>
        <v>24006.79999999999</v>
      </c>
      <c r="M44" s="24">
        <f t="shared" si="8"/>
        <v>32456.200000000004</v>
      </c>
      <c r="N44" s="24">
        <f t="shared" si="8"/>
        <v>5735.999451589647</v>
      </c>
      <c r="O44" s="24">
        <f t="shared" si="8"/>
        <v>6684.600000000002</v>
      </c>
      <c r="P44" s="24">
        <f t="shared" si="8"/>
        <v>29632.200000000008</v>
      </c>
      <c r="Q44" s="24">
        <f t="shared" si="8"/>
        <v>8797.325606912664</v>
      </c>
      <c r="R44" s="24">
        <f t="shared" si="8"/>
        <v>8825.899308999999</v>
      </c>
      <c r="S44" s="24">
        <f t="shared" si="8"/>
        <v>21338.700000000004</v>
      </c>
      <c r="T44" s="24">
        <f t="shared" si="8"/>
        <v>5256.592441999988</v>
      </c>
      <c r="U44" s="24">
        <f t="shared" si="8"/>
        <v>10755.699999999997</v>
      </c>
      <c r="V44" s="24">
        <f t="shared" si="8"/>
        <v>42715.69914826405</v>
      </c>
      <c r="W44" s="24">
        <f t="shared" si="8"/>
        <v>75506.1</v>
      </c>
      <c r="X44" s="24">
        <f t="shared" si="8"/>
        <v>11298.900000000003</v>
      </c>
      <c r="Y44" s="24">
        <f t="shared" si="8"/>
        <v>57957.74134658849</v>
      </c>
      <c r="Z44" s="24">
        <f t="shared" si="8"/>
        <v>31755.197</v>
      </c>
      <c r="AA44" s="24">
        <f t="shared" si="8"/>
        <v>110150.91275803145</v>
      </c>
      <c r="AB44" s="24">
        <f t="shared" si="8"/>
        <v>26863.700000000008</v>
      </c>
      <c r="AC44" s="24">
        <f t="shared" si="8"/>
        <v>19910.900000000005</v>
      </c>
      <c r="AD44" s="24">
        <f t="shared" si="8"/>
        <v>30704.399999999994</v>
      </c>
      <c r="AE44" s="24">
        <f t="shared" si="8"/>
        <v>14872.080000000002</v>
      </c>
      <c r="AF44" s="24">
        <f t="shared" si="8"/>
        <v>644.2</v>
      </c>
      <c r="AG44" s="24">
        <f t="shared" si="0"/>
        <v>629767.1367990779</v>
      </c>
      <c r="AH44" s="23"/>
      <c r="AI44" s="23"/>
      <c r="AJ44" s="23"/>
      <c r="AK44" s="23"/>
      <c r="AL44" s="23"/>
      <c r="AM44" s="23"/>
      <c r="AN44" s="23"/>
      <c r="AO44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3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41" ht="12.75">
      <c r="A1" s="9"/>
      <c r="B1" s="9"/>
      <c r="C1" s="42" t="s">
        <v>99</v>
      </c>
      <c r="D1" s="42" t="s">
        <v>101</v>
      </c>
      <c r="E1" s="42" t="s">
        <v>103</v>
      </c>
      <c r="F1" s="42" t="s">
        <v>105</v>
      </c>
      <c r="G1" s="42" t="s">
        <v>107</v>
      </c>
      <c r="H1" s="42" t="s">
        <v>109</v>
      </c>
      <c r="I1" s="42" t="s">
        <v>111</v>
      </c>
      <c r="J1" s="42" t="s">
        <v>112</v>
      </c>
      <c r="K1" s="42" t="s">
        <v>114</v>
      </c>
      <c r="L1" s="42" t="s">
        <v>116</v>
      </c>
      <c r="M1" s="42" t="s">
        <v>117</v>
      </c>
      <c r="N1" s="42" t="s">
        <v>118</v>
      </c>
      <c r="O1" s="42" t="s">
        <v>119</v>
      </c>
      <c r="P1" s="42" t="s">
        <v>120</v>
      </c>
      <c r="Q1" s="42" t="s">
        <v>122</v>
      </c>
      <c r="R1" s="42" t="s">
        <v>123</v>
      </c>
      <c r="S1" s="42" t="s">
        <v>125</v>
      </c>
      <c r="T1" s="42" t="s">
        <v>127</v>
      </c>
      <c r="U1" s="42" t="s">
        <v>129</v>
      </c>
      <c r="V1" s="42" t="s">
        <v>130</v>
      </c>
      <c r="W1" s="42" t="s">
        <v>131</v>
      </c>
      <c r="X1" s="42" t="s">
        <v>133</v>
      </c>
      <c r="Y1" s="42" t="s">
        <v>134</v>
      </c>
      <c r="Z1" s="42" t="s">
        <v>136</v>
      </c>
      <c r="AA1" s="42" t="s">
        <v>138</v>
      </c>
      <c r="AB1" s="42" t="s">
        <v>140</v>
      </c>
      <c r="AC1" s="42" t="s">
        <v>141</v>
      </c>
      <c r="AD1" s="42" t="s">
        <v>142</v>
      </c>
      <c r="AE1" s="42" t="s">
        <v>143</v>
      </c>
      <c r="AF1" s="42" t="s">
        <v>145</v>
      </c>
      <c r="AG1" s="11" t="s">
        <v>5</v>
      </c>
      <c r="AH1" s="11" t="s">
        <v>19</v>
      </c>
      <c r="AI1" s="11" t="s">
        <v>21</v>
      </c>
      <c r="AJ1" s="11" t="s">
        <v>23</v>
      </c>
      <c r="AK1" s="11" t="s">
        <v>15</v>
      </c>
      <c r="AL1" s="11" t="s">
        <v>16</v>
      </c>
      <c r="AM1" s="11" t="s">
        <v>43</v>
      </c>
      <c r="AN1" s="11" t="s">
        <v>44</v>
      </c>
      <c r="AO1" s="11" t="s">
        <v>58</v>
      </c>
    </row>
    <row r="2" spans="1:41" ht="105">
      <c r="A2" s="13"/>
      <c r="B2" s="13"/>
      <c r="C2" s="16" t="s">
        <v>146</v>
      </c>
      <c r="D2" s="16" t="s">
        <v>102</v>
      </c>
      <c r="E2" s="16" t="s">
        <v>147</v>
      </c>
      <c r="F2" s="16" t="s">
        <v>148</v>
      </c>
      <c r="G2" s="16" t="s">
        <v>149</v>
      </c>
      <c r="H2" s="16" t="s">
        <v>150</v>
      </c>
      <c r="I2" s="16" t="s">
        <v>162</v>
      </c>
      <c r="J2" s="16" t="s">
        <v>151</v>
      </c>
      <c r="K2" s="16" t="s">
        <v>152</v>
      </c>
      <c r="L2" s="16" t="s">
        <v>81</v>
      </c>
      <c r="M2" s="16" t="s">
        <v>153</v>
      </c>
      <c r="N2" s="16" t="s">
        <v>82</v>
      </c>
      <c r="O2" s="16" t="s">
        <v>83</v>
      </c>
      <c r="P2" s="16" t="s">
        <v>154</v>
      </c>
      <c r="Q2" s="16" t="s">
        <v>84</v>
      </c>
      <c r="R2" s="16" t="s">
        <v>155</v>
      </c>
      <c r="S2" s="16" t="s">
        <v>156</v>
      </c>
      <c r="T2" s="16" t="s">
        <v>157</v>
      </c>
      <c r="U2" s="16" t="s">
        <v>158</v>
      </c>
      <c r="V2" s="16" t="s">
        <v>77</v>
      </c>
      <c r="W2" s="16" t="s">
        <v>159</v>
      </c>
      <c r="X2" s="16" t="s">
        <v>0</v>
      </c>
      <c r="Y2" s="16" t="s">
        <v>135</v>
      </c>
      <c r="Z2" s="16" t="s">
        <v>160</v>
      </c>
      <c r="AA2" s="16" t="s">
        <v>139</v>
      </c>
      <c r="AB2" s="16" t="s">
        <v>85</v>
      </c>
      <c r="AC2" s="16" t="s">
        <v>1</v>
      </c>
      <c r="AD2" s="16" t="s">
        <v>79</v>
      </c>
      <c r="AE2" s="16" t="s">
        <v>161</v>
      </c>
      <c r="AF2" s="16" t="s">
        <v>86</v>
      </c>
      <c r="AG2" s="14" t="s">
        <v>17</v>
      </c>
      <c r="AH2" s="14" t="s">
        <v>20</v>
      </c>
      <c r="AI2" s="14" t="s">
        <v>22</v>
      </c>
      <c r="AJ2" s="14" t="s">
        <v>24</v>
      </c>
      <c r="AK2" s="14" t="s">
        <v>14</v>
      </c>
      <c r="AL2" s="14" t="s">
        <v>18</v>
      </c>
      <c r="AM2" s="14" t="s">
        <v>45</v>
      </c>
      <c r="AN2" s="14" t="s">
        <v>56</v>
      </c>
      <c r="AO2" s="14" t="s">
        <v>59</v>
      </c>
    </row>
    <row r="3" spans="1:41" ht="12.75">
      <c r="A3" s="15" t="s">
        <v>99</v>
      </c>
      <c r="B3" s="18" t="s">
        <v>100</v>
      </c>
      <c r="C3" s="9">
        <v>67.67733219244427</v>
      </c>
      <c r="D3" s="9">
        <v>0</v>
      </c>
      <c r="E3" s="9">
        <v>0</v>
      </c>
      <c r="F3" s="9">
        <v>0</v>
      </c>
      <c r="G3" s="9">
        <v>1863.7290798410363</v>
      </c>
      <c r="H3" s="9">
        <v>58.183697131865124</v>
      </c>
      <c r="I3" s="9">
        <v>0</v>
      </c>
      <c r="J3" s="9">
        <v>72.64125985304841</v>
      </c>
      <c r="K3" s="9">
        <v>32.39840542741392</v>
      </c>
      <c r="L3" s="9">
        <v>0.021162261935720034</v>
      </c>
      <c r="M3" s="9">
        <v>43.26986070017451</v>
      </c>
      <c r="N3" s="9">
        <v>1.3923272466807586</v>
      </c>
      <c r="O3" s="9">
        <v>0.4730991912695764</v>
      </c>
      <c r="P3" s="9">
        <v>0</v>
      </c>
      <c r="Q3" s="9">
        <v>0</v>
      </c>
      <c r="R3" s="9">
        <v>0</v>
      </c>
      <c r="S3" s="9">
        <v>0.06923637764127916</v>
      </c>
      <c r="T3" s="9">
        <v>17.518082674352225</v>
      </c>
      <c r="U3" s="9">
        <v>0.355216322211987</v>
      </c>
      <c r="V3" s="9">
        <v>0.8846961673230539</v>
      </c>
      <c r="W3" s="9">
        <v>288.2886004500459</v>
      </c>
      <c r="X3" s="9">
        <v>65.14313004113508</v>
      </c>
      <c r="Y3" s="9">
        <v>0.15466915825192196</v>
      </c>
      <c r="Z3" s="9">
        <v>0</v>
      </c>
      <c r="AA3" s="9">
        <v>2.780578822846442</v>
      </c>
      <c r="AB3" s="9">
        <v>0.5169320298158122</v>
      </c>
      <c r="AC3" s="9">
        <v>0.4582510237340809</v>
      </c>
      <c r="AD3" s="9">
        <v>16.5249937711552</v>
      </c>
      <c r="AE3" s="9">
        <v>2.2189697460933266</v>
      </c>
      <c r="AF3" s="9">
        <v>0</v>
      </c>
      <c r="AG3" s="10">
        <f aca="true" t="shared" si="0" ref="AG3:AG32">SUM(C3:AF3)</f>
        <v>2534.6995804304756</v>
      </c>
      <c r="AH3" s="9">
        <v>896.6081250542732</v>
      </c>
      <c r="AI3" s="9">
        <v>0</v>
      </c>
      <c r="AJ3" s="9">
        <v>0</v>
      </c>
      <c r="AK3" s="9">
        <v>58.66093519893</v>
      </c>
      <c r="AL3" s="9">
        <v>1.3632376075480965</v>
      </c>
      <c r="AM3" s="9">
        <v>1104.5645640883752</v>
      </c>
      <c r="AN3" s="9">
        <v>174.8777757455762</v>
      </c>
      <c r="AO3" s="10">
        <f aca="true" t="shared" si="1" ref="AO3:AO32">SUM(AG3:AN3)</f>
        <v>4770.774218125179</v>
      </c>
    </row>
    <row r="4" spans="1:41" ht="12.75">
      <c r="A4" s="15" t="s">
        <v>101</v>
      </c>
      <c r="B4" s="18" t="s">
        <v>102</v>
      </c>
      <c r="C4" s="9">
        <v>0</v>
      </c>
      <c r="D4" s="9">
        <v>0</v>
      </c>
      <c r="E4" s="9">
        <v>0</v>
      </c>
      <c r="F4" s="9">
        <v>0</v>
      </c>
      <c r="G4" s="9">
        <v>54.14639855737111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0.026396411646009026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23.72235713567174</v>
      </c>
      <c r="X4" s="9">
        <v>12.644910178407105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0.031936130857005474</v>
      </c>
      <c r="AF4" s="9">
        <v>0</v>
      </c>
      <c r="AG4" s="10">
        <f t="shared" si="0"/>
        <v>90.57199841395297</v>
      </c>
      <c r="AH4" s="9">
        <v>168.13072424617172</v>
      </c>
      <c r="AI4" s="9">
        <v>0</v>
      </c>
      <c r="AJ4" s="9">
        <v>0</v>
      </c>
      <c r="AK4" s="9">
        <v>0</v>
      </c>
      <c r="AL4" s="9">
        <v>0.6122790600617894</v>
      </c>
      <c r="AM4" s="9">
        <v>34.79703518118157</v>
      </c>
      <c r="AN4" s="9">
        <v>2.0946417086320293</v>
      </c>
      <c r="AO4" s="10">
        <f t="shared" si="1"/>
        <v>296.20667861000004</v>
      </c>
    </row>
    <row r="5" spans="1:41" ht="12.75">
      <c r="A5" s="15" t="s">
        <v>103</v>
      </c>
      <c r="B5" s="18" t="s">
        <v>104</v>
      </c>
      <c r="C5" s="9">
        <v>0</v>
      </c>
      <c r="D5" s="9">
        <v>0</v>
      </c>
      <c r="E5" s="9">
        <v>0</v>
      </c>
      <c r="F5" s="9">
        <v>2.699652213050068</v>
      </c>
      <c r="G5" s="9">
        <v>1.9466219589719476</v>
      </c>
      <c r="H5" s="9">
        <v>0</v>
      </c>
      <c r="I5" s="9">
        <v>0</v>
      </c>
      <c r="J5" s="9">
        <v>0</v>
      </c>
      <c r="K5" s="9">
        <v>1.447207979866498</v>
      </c>
      <c r="L5" s="9">
        <v>8722.227681243485</v>
      </c>
      <c r="M5" s="9">
        <v>30.662871028453694</v>
      </c>
      <c r="N5" s="9">
        <v>0</v>
      </c>
      <c r="O5" s="9">
        <v>15.537892778780432</v>
      </c>
      <c r="P5" s="9">
        <v>446.4722029949125</v>
      </c>
      <c r="Q5" s="9">
        <v>0.00908189372879828</v>
      </c>
      <c r="R5" s="9">
        <v>0</v>
      </c>
      <c r="S5" s="9">
        <v>0.1895404262273436</v>
      </c>
      <c r="T5" s="9">
        <v>1.9878568793422389</v>
      </c>
      <c r="U5" s="9">
        <v>160.30603498392503</v>
      </c>
      <c r="V5" s="9">
        <v>0</v>
      </c>
      <c r="W5" s="9">
        <v>63.08630188373575</v>
      </c>
      <c r="X5" s="9">
        <v>0</v>
      </c>
      <c r="Y5" s="9">
        <v>1.2417855415684271</v>
      </c>
      <c r="Z5" s="9">
        <v>0.029109820745821198</v>
      </c>
      <c r="AA5" s="9">
        <v>0.038317044269347726</v>
      </c>
      <c r="AB5" s="9">
        <v>8.407795545625124</v>
      </c>
      <c r="AC5" s="9">
        <v>0</v>
      </c>
      <c r="AD5" s="9">
        <v>0.001302641298626881</v>
      </c>
      <c r="AE5" s="9">
        <v>0</v>
      </c>
      <c r="AF5" s="9">
        <v>0</v>
      </c>
      <c r="AG5" s="10">
        <f t="shared" si="0"/>
        <v>9456.291256857983</v>
      </c>
      <c r="AH5" s="9">
        <v>7.366864368833418</v>
      </c>
      <c r="AI5" s="9">
        <v>0</v>
      </c>
      <c r="AJ5" s="9">
        <v>0</v>
      </c>
      <c r="AK5" s="9">
        <v>0</v>
      </c>
      <c r="AL5" s="9">
        <v>1.0670787075477972</v>
      </c>
      <c r="AM5" s="9">
        <v>277.3456334913375</v>
      </c>
      <c r="AN5" s="9">
        <v>1.0475578742945393</v>
      </c>
      <c r="AO5" s="10">
        <f t="shared" si="1"/>
        <v>9743.118391299997</v>
      </c>
    </row>
    <row r="6" spans="1:41" ht="12.75">
      <c r="A6" s="15" t="s">
        <v>105</v>
      </c>
      <c r="B6" s="18" t="s">
        <v>106</v>
      </c>
      <c r="C6" s="9">
        <v>4.6536406507599715</v>
      </c>
      <c r="D6" s="9">
        <v>0</v>
      </c>
      <c r="E6" s="9">
        <v>0</v>
      </c>
      <c r="F6" s="9">
        <v>30.97725070102601</v>
      </c>
      <c r="G6" s="9">
        <v>40.95028394967855</v>
      </c>
      <c r="H6" s="9">
        <v>5.731636894785998</v>
      </c>
      <c r="I6" s="9">
        <v>0</v>
      </c>
      <c r="J6" s="9">
        <v>0.07265212483037282</v>
      </c>
      <c r="K6" s="9">
        <v>20.19056545928775</v>
      </c>
      <c r="L6" s="9">
        <v>0.45682523875294795</v>
      </c>
      <c r="M6" s="9">
        <v>222.1703350678807</v>
      </c>
      <c r="N6" s="9">
        <v>4.0867445499020825</v>
      </c>
      <c r="O6" s="9">
        <v>221.5954134120546</v>
      </c>
      <c r="P6" s="9">
        <v>1259.5377946540254</v>
      </c>
      <c r="Q6" s="9">
        <v>0</v>
      </c>
      <c r="R6" s="9">
        <v>2.0660411949675973E-05</v>
      </c>
      <c r="S6" s="9">
        <v>0.003075667044903545</v>
      </c>
      <c r="T6" s="9">
        <v>104.52212518672748</v>
      </c>
      <c r="U6" s="9">
        <v>0.09871551653501064</v>
      </c>
      <c r="V6" s="9">
        <v>227.41902737015852</v>
      </c>
      <c r="W6" s="9">
        <v>38.73935697992237</v>
      </c>
      <c r="X6" s="9">
        <v>0.000232</v>
      </c>
      <c r="Y6" s="9">
        <v>4.377989518137342</v>
      </c>
      <c r="Z6" s="9">
        <v>0</v>
      </c>
      <c r="AA6" s="9">
        <v>10.616461762732072</v>
      </c>
      <c r="AB6" s="9">
        <v>4.991013294623717</v>
      </c>
      <c r="AC6" s="9">
        <v>0</v>
      </c>
      <c r="AD6" s="9">
        <v>0</v>
      </c>
      <c r="AE6" s="9">
        <v>0.288739682520278</v>
      </c>
      <c r="AF6" s="9">
        <v>0</v>
      </c>
      <c r="AG6" s="10">
        <f t="shared" si="0"/>
        <v>2201.479900341798</v>
      </c>
      <c r="AH6" s="9">
        <v>12.589857449142032</v>
      </c>
      <c r="AI6" s="9">
        <v>0</v>
      </c>
      <c r="AJ6" s="9">
        <v>0</v>
      </c>
      <c r="AK6" s="9">
        <v>0</v>
      </c>
      <c r="AL6" s="9">
        <v>49.28851453484607</v>
      </c>
      <c r="AM6" s="9">
        <v>270.0414008167332</v>
      </c>
      <c r="AN6" s="9">
        <v>7682.820157647485</v>
      </c>
      <c r="AO6" s="10">
        <f t="shared" si="1"/>
        <v>10216.219830790003</v>
      </c>
    </row>
    <row r="7" spans="1:41" ht="12.75">
      <c r="A7" s="15" t="s">
        <v>107</v>
      </c>
      <c r="B7" s="18" t="s">
        <v>108</v>
      </c>
      <c r="C7" s="9">
        <v>75.74199037734057</v>
      </c>
      <c r="D7" s="9">
        <v>0.02966683339286821</v>
      </c>
      <c r="E7" s="9">
        <v>0</v>
      </c>
      <c r="F7" s="9">
        <v>0</v>
      </c>
      <c r="G7" s="9">
        <v>3254.6422569103997</v>
      </c>
      <c r="H7" s="9">
        <v>1.8348815716202758</v>
      </c>
      <c r="I7" s="9">
        <v>10.327707834586697</v>
      </c>
      <c r="J7" s="9">
        <v>0.30309686687393095</v>
      </c>
      <c r="K7" s="9">
        <v>15.787297751870366</v>
      </c>
      <c r="L7" s="9">
        <v>0.033685738330700626</v>
      </c>
      <c r="M7" s="9">
        <v>212.68448164681905</v>
      </c>
      <c r="N7" s="9">
        <v>0.7644197299059711</v>
      </c>
      <c r="O7" s="9">
        <v>1.016085199563489</v>
      </c>
      <c r="P7" s="9">
        <v>0</v>
      </c>
      <c r="Q7" s="9">
        <v>0</v>
      </c>
      <c r="R7" s="9">
        <v>0</v>
      </c>
      <c r="S7" s="9">
        <v>0.1691262388547617</v>
      </c>
      <c r="T7" s="9">
        <v>2.158200680679818</v>
      </c>
      <c r="U7" s="9">
        <v>0.1421675614169936</v>
      </c>
      <c r="V7" s="9">
        <v>8.247085568138656</v>
      </c>
      <c r="W7" s="9">
        <v>889.5184645949751</v>
      </c>
      <c r="X7" s="9">
        <v>599.8671882996684</v>
      </c>
      <c r="Y7" s="9">
        <v>1.7324189851513192</v>
      </c>
      <c r="Z7" s="9">
        <v>0.0005219612401999857</v>
      </c>
      <c r="AA7" s="9">
        <v>36.210371682134635</v>
      </c>
      <c r="AB7" s="9">
        <v>22.139363657914895</v>
      </c>
      <c r="AC7" s="9">
        <v>3.892790944464673</v>
      </c>
      <c r="AD7" s="9">
        <v>110.60977313828629</v>
      </c>
      <c r="AE7" s="9">
        <v>33.946234700790775</v>
      </c>
      <c r="AF7" s="9">
        <v>0</v>
      </c>
      <c r="AG7" s="10">
        <f t="shared" si="0"/>
        <v>5281.799278474422</v>
      </c>
      <c r="AH7" s="9">
        <v>3968.7831914561943</v>
      </c>
      <c r="AI7" s="9">
        <v>0</v>
      </c>
      <c r="AJ7" s="9">
        <v>0</v>
      </c>
      <c r="AK7" s="9">
        <v>0</v>
      </c>
      <c r="AL7" s="9">
        <v>59.233821109505364</v>
      </c>
      <c r="AM7" s="9">
        <v>2585.5335936649435</v>
      </c>
      <c r="AN7" s="9">
        <v>364.0607787165572</v>
      </c>
      <c r="AO7" s="10">
        <f t="shared" si="1"/>
        <v>12259.410663421622</v>
      </c>
    </row>
    <row r="8" spans="1:41" ht="12.75">
      <c r="A8" s="15" t="s">
        <v>109</v>
      </c>
      <c r="B8" s="18" t="s">
        <v>110</v>
      </c>
      <c r="C8" s="9">
        <v>0</v>
      </c>
      <c r="D8" s="9">
        <v>2.25520747064311</v>
      </c>
      <c r="E8" s="9">
        <v>0</v>
      </c>
      <c r="F8" s="9">
        <v>0.3460198084019868</v>
      </c>
      <c r="G8" s="9">
        <v>18.79252212445214</v>
      </c>
      <c r="H8" s="9">
        <v>1232.3283392910992</v>
      </c>
      <c r="I8" s="9">
        <v>1.8884244535518158</v>
      </c>
      <c r="J8" s="9">
        <v>3.1564074921970025</v>
      </c>
      <c r="K8" s="9">
        <v>19.37443486231387</v>
      </c>
      <c r="L8" s="9">
        <v>0.7901009748105071</v>
      </c>
      <c r="M8" s="9">
        <v>27.56517879161204</v>
      </c>
      <c r="N8" s="9">
        <v>38.64878912328951</v>
      </c>
      <c r="O8" s="9">
        <v>12.742905664021233</v>
      </c>
      <c r="P8" s="9">
        <v>3.040218261345075</v>
      </c>
      <c r="Q8" s="9">
        <v>1.3159122063027666</v>
      </c>
      <c r="R8" s="9">
        <v>0.5862869621637843</v>
      </c>
      <c r="S8" s="9">
        <v>39.639835666602465</v>
      </c>
      <c r="T8" s="9">
        <v>74.37957481846875</v>
      </c>
      <c r="U8" s="9">
        <v>1.5732491250935876</v>
      </c>
      <c r="V8" s="9">
        <v>43.53746348889284</v>
      </c>
      <c r="W8" s="9">
        <v>303.47480008542794</v>
      </c>
      <c r="X8" s="9">
        <v>11.737052112941422</v>
      </c>
      <c r="Y8" s="9">
        <v>24.99684404277061</v>
      </c>
      <c r="Z8" s="9">
        <v>0</v>
      </c>
      <c r="AA8" s="9">
        <v>17.465691068535325</v>
      </c>
      <c r="AB8" s="9">
        <v>14.48597856765281</v>
      </c>
      <c r="AC8" s="9">
        <v>1.5277793637581392</v>
      </c>
      <c r="AD8" s="9">
        <v>24.12581795354525</v>
      </c>
      <c r="AE8" s="9">
        <v>66.87037288053186</v>
      </c>
      <c r="AF8" s="9">
        <v>0</v>
      </c>
      <c r="AG8" s="10">
        <f t="shared" si="0"/>
        <v>1986.6452066604247</v>
      </c>
      <c r="AH8" s="9">
        <v>2499.074990110995</v>
      </c>
      <c r="AI8" s="9">
        <v>0</v>
      </c>
      <c r="AJ8" s="9">
        <v>0</v>
      </c>
      <c r="AK8" s="9">
        <v>0</v>
      </c>
      <c r="AL8" s="9">
        <v>19.12373814342569</v>
      </c>
      <c r="AM8" s="9">
        <v>1576.4449352729137</v>
      </c>
      <c r="AN8" s="9">
        <v>250.12228082224087</v>
      </c>
      <c r="AO8" s="10">
        <f t="shared" si="1"/>
        <v>6331.411151009999</v>
      </c>
    </row>
    <row r="9" spans="1:41" ht="12.75">
      <c r="A9" s="15" t="s">
        <v>111</v>
      </c>
      <c r="B9" s="18" t="s">
        <v>70</v>
      </c>
      <c r="C9" s="9">
        <v>0</v>
      </c>
      <c r="D9" s="9">
        <v>0</v>
      </c>
      <c r="E9" s="9">
        <v>0</v>
      </c>
      <c r="F9" s="9">
        <v>0</v>
      </c>
      <c r="G9" s="9">
        <v>2.7338655101404328</v>
      </c>
      <c r="H9" s="9">
        <v>7.06567005601805</v>
      </c>
      <c r="I9" s="9">
        <v>33.798958336297545</v>
      </c>
      <c r="J9" s="9">
        <v>0.09525175891573637</v>
      </c>
      <c r="K9" s="9">
        <v>0.5159908233126929</v>
      </c>
      <c r="L9" s="9">
        <v>0.1976140256918902</v>
      </c>
      <c r="M9" s="9">
        <v>3.4974223380411726</v>
      </c>
      <c r="N9" s="9">
        <v>0.658381186745101</v>
      </c>
      <c r="O9" s="9">
        <v>0.34633111248785736</v>
      </c>
      <c r="P9" s="9">
        <v>0</v>
      </c>
      <c r="Q9" s="9">
        <v>0.005165</v>
      </c>
      <c r="R9" s="9">
        <v>0.7628956502875712</v>
      </c>
      <c r="S9" s="9">
        <v>0.8211415416902834</v>
      </c>
      <c r="T9" s="9">
        <v>36.654198074817984</v>
      </c>
      <c r="U9" s="9">
        <v>0.0906587600027726</v>
      </c>
      <c r="V9" s="9">
        <v>10.976973761341085</v>
      </c>
      <c r="W9" s="9">
        <v>78.54714274285739</v>
      </c>
      <c r="X9" s="9">
        <v>0.01176875315418031</v>
      </c>
      <c r="Y9" s="9">
        <v>1.3481375074604236</v>
      </c>
      <c r="Z9" s="9">
        <v>0</v>
      </c>
      <c r="AA9" s="9">
        <v>0.048840623803754805</v>
      </c>
      <c r="AB9" s="9">
        <v>5.644308170100497</v>
      </c>
      <c r="AC9" s="9">
        <v>0</v>
      </c>
      <c r="AD9" s="9">
        <v>0</v>
      </c>
      <c r="AE9" s="9">
        <v>1.4865216691403282</v>
      </c>
      <c r="AF9" s="9">
        <v>0</v>
      </c>
      <c r="AG9" s="10">
        <f t="shared" si="0"/>
        <v>185.30723740230673</v>
      </c>
      <c r="AH9" s="9">
        <v>586.7929377466176</v>
      </c>
      <c r="AI9" s="9">
        <v>0</v>
      </c>
      <c r="AJ9" s="9">
        <v>0</v>
      </c>
      <c r="AK9" s="9">
        <v>0</v>
      </c>
      <c r="AL9" s="9">
        <v>7.048309488291909</v>
      </c>
      <c r="AM9" s="9">
        <v>435.63227073642713</v>
      </c>
      <c r="AN9" s="9">
        <v>39.23082319535687</v>
      </c>
      <c r="AO9" s="10">
        <f t="shared" si="1"/>
        <v>1254.0115785690002</v>
      </c>
    </row>
    <row r="10" spans="1:41" ht="12.75">
      <c r="A10" s="15" t="s">
        <v>112</v>
      </c>
      <c r="B10" s="18" t="s">
        <v>113</v>
      </c>
      <c r="C10" s="9">
        <v>0</v>
      </c>
      <c r="D10" s="9">
        <v>0.006898835368132557</v>
      </c>
      <c r="E10" s="9">
        <v>0</v>
      </c>
      <c r="F10" s="9">
        <v>0.15035294883091668</v>
      </c>
      <c r="G10" s="9">
        <v>16.505927822877297</v>
      </c>
      <c r="H10" s="9">
        <v>1.4712970991311443</v>
      </c>
      <c r="I10" s="9">
        <v>0.013469186104902792</v>
      </c>
      <c r="J10" s="9">
        <v>485.1854574261373</v>
      </c>
      <c r="K10" s="9">
        <v>4.8417682415364816</v>
      </c>
      <c r="L10" s="9">
        <v>0.3142276336196036</v>
      </c>
      <c r="M10" s="9">
        <v>14.024309682026638</v>
      </c>
      <c r="N10" s="9">
        <v>4.0742685888222026</v>
      </c>
      <c r="O10" s="9">
        <v>9.934132906035885</v>
      </c>
      <c r="P10" s="9">
        <v>5.806461482715308</v>
      </c>
      <c r="Q10" s="9">
        <v>6.683941789212301</v>
      </c>
      <c r="R10" s="9">
        <v>2.1658380965280037</v>
      </c>
      <c r="S10" s="9">
        <v>5.8846367616161235</v>
      </c>
      <c r="T10" s="9">
        <v>67.0130092471907</v>
      </c>
      <c r="U10" s="9">
        <v>0.02685188838025953</v>
      </c>
      <c r="V10" s="9">
        <v>184.53384422739984</v>
      </c>
      <c r="W10" s="9">
        <v>107.12525577124376</v>
      </c>
      <c r="X10" s="9">
        <v>0.10278371347509735</v>
      </c>
      <c r="Y10" s="9">
        <v>6.736095166099402</v>
      </c>
      <c r="Z10" s="9">
        <v>0</v>
      </c>
      <c r="AA10" s="9">
        <v>33.22819224147854</v>
      </c>
      <c r="AB10" s="9">
        <v>1.9453227039651857</v>
      </c>
      <c r="AC10" s="9">
        <v>1.711295198681246</v>
      </c>
      <c r="AD10" s="9">
        <v>1.364909637726748</v>
      </c>
      <c r="AE10" s="9">
        <v>5.450624467763304</v>
      </c>
      <c r="AF10" s="9">
        <v>0</v>
      </c>
      <c r="AG10" s="10">
        <f t="shared" si="0"/>
        <v>966.3011727639663</v>
      </c>
      <c r="AH10" s="9">
        <v>52.453156507338456</v>
      </c>
      <c r="AI10" s="9">
        <v>0</v>
      </c>
      <c r="AJ10" s="9">
        <v>0</v>
      </c>
      <c r="AK10" s="9">
        <v>0</v>
      </c>
      <c r="AL10" s="9">
        <v>5.884314874340383</v>
      </c>
      <c r="AM10" s="9">
        <v>349.2952835586756</v>
      </c>
      <c r="AN10" s="9">
        <v>35.96842998667924</v>
      </c>
      <c r="AO10" s="10">
        <f t="shared" si="1"/>
        <v>1409.9023576910001</v>
      </c>
    </row>
    <row r="11" spans="1:41" ht="12.75">
      <c r="A11" s="15" t="s">
        <v>114</v>
      </c>
      <c r="B11" s="18" t="s">
        <v>115</v>
      </c>
      <c r="C11" s="9">
        <v>0</v>
      </c>
      <c r="D11" s="9">
        <v>0.02994472050817121</v>
      </c>
      <c r="E11" s="9">
        <v>0</v>
      </c>
      <c r="F11" s="9">
        <v>0.6170153477318815</v>
      </c>
      <c r="G11" s="9">
        <v>214.10309495002167</v>
      </c>
      <c r="H11" s="9">
        <v>13.404982012799497</v>
      </c>
      <c r="I11" s="9">
        <v>0.9939639848710035</v>
      </c>
      <c r="J11" s="9">
        <v>43.23671571658211</v>
      </c>
      <c r="K11" s="9">
        <v>1715.1009017939646</v>
      </c>
      <c r="L11" s="9">
        <v>1.5778360454043274</v>
      </c>
      <c r="M11" s="9">
        <v>85.0655940396269</v>
      </c>
      <c r="N11" s="9">
        <v>57.08755818421323</v>
      </c>
      <c r="O11" s="9">
        <v>35.25651996256141</v>
      </c>
      <c r="P11" s="9">
        <v>6.719019604139868</v>
      </c>
      <c r="Q11" s="9">
        <v>10.533245017074034</v>
      </c>
      <c r="R11" s="9">
        <v>13.423855440194764</v>
      </c>
      <c r="S11" s="9">
        <v>9.24015791904015</v>
      </c>
      <c r="T11" s="9">
        <v>13.923364332035572</v>
      </c>
      <c r="U11" s="9">
        <v>7.665658740124599</v>
      </c>
      <c r="V11" s="9">
        <v>6.616254103012077</v>
      </c>
      <c r="W11" s="9">
        <v>506.6776059798506</v>
      </c>
      <c r="X11" s="9">
        <v>1.355706989654155</v>
      </c>
      <c r="Y11" s="9">
        <v>39.934239892328335</v>
      </c>
      <c r="Z11" s="9">
        <v>34.045590602541424</v>
      </c>
      <c r="AA11" s="9">
        <v>243.68487494168323</v>
      </c>
      <c r="AB11" s="9">
        <v>47.82799155799899</v>
      </c>
      <c r="AC11" s="9">
        <v>21.788762162791926</v>
      </c>
      <c r="AD11" s="9">
        <v>59.17220164296889</v>
      </c>
      <c r="AE11" s="9">
        <v>31.79475940317409</v>
      </c>
      <c r="AF11" s="9">
        <v>0</v>
      </c>
      <c r="AG11" s="10">
        <f t="shared" si="0"/>
        <v>3220.877415086897</v>
      </c>
      <c r="AH11" s="9">
        <v>386.86486715838237</v>
      </c>
      <c r="AI11" s="9">
        <v>0</v>
      </c>
      <c r="AJ11" s="9">
        <v>0</v>
      </c>
      <c r="AK11" s="9">
        <v>0</v>
      </c>
      <c r="AL11" s="9">
        <v>20.69121228045303</v>
      </c>
      <c r="AM11" s="9">
        <v>684.2869651237781</v>
      </c>
      <c r="AN11" s="9">
        <v>88.80232284558906</v>
      </c>
      <c r="AO11" s="10">
        <f t="shared" si="1"/>
        <v>4401.5227824951</v>
      </c>
    </row>
    <row r="12" spans="1:41" ht="12.75">
      <c r="A12" s="15" t="s">
        <v>116</v>
      </c>
      <c r="B12" s="18" t="s">
        <v>71</v>
      </c>
      <c r="C12" s="9">
        <v>59.79632130168315</v>
      </c>
      <c r="D12" s="9">
        <v>5.826740540906246</v>
      </c>
      <c r="E12" s="9">
        <v>0</v>
      </c>
      <c r="F12" s="9">
        <v>4.051727291926208</v>
      </c>
      <c r="G12" s="9">
        <v>19.018524329567782</v>
      </c>
      <c r="H12" s="9">
        <v>2.2704125038688048</v>
      </c>
      <c r="I12" s="9">
        <v>0.09383787540053158</v>
      </c>
      <c r="J12" s="9">
        <v>4.166284213934536</v>
      </c>
      <c r="K12" s="9">
        <v>11.07812190332456</v>
      </c>
      <c r="L12" s="9">
        <v>2539.8281038610007</v>
      </c>
      <c r="M12" s="9">
        <v>952.7863237622873</v>
      </c>
      <c r="N12" s="9">
        <v>4.1069582718830695</v>
      </c>
      <c r="O12" s="9">
        <v>33.67871777033587</v>
      </c>
      <c r="P12" s="9">
        <v>55.18438224187307</v>
      </c>
      <c r="Q12" s="9">
        <v>6.788656031090277</v>
      </c>
      <c r="R12" s="9">
        <v>4.188929741877683</v>
      </c>
      <c r="S12" s="9">
        <v>9.164688418852638</v>
      </c>
      <c r="T12" s="9">
        <v>9.857102172649215</v>
      </c>
      <c r="U12" s="9">
        <v>47.42238213557762</v>
      </c>
      <c r="V12" s="9">
        <v>137.40006582914816</v>
      </c>
      <c r="W12" s="9">
        <v>498.21894771654587</v>
      </c>
      <c r="X12" s="9">
        <v>7.942343368704405</v>
      </c>
      <c r="Y12" s="9">
        <v>790.6158178478197</v>
      </c>
      <c r="Z12" s="9">
        <v>8.468559480635754</v>
      </c>
      <c r="AA12" s="9">
        <v>149.38433233301555</v>
      </c>
      <c r="AB12" s="9">
        <v>75.07919189282845</v>
      </c>
      <c r="AC12" s="9">
        <v>43.57953328696597</v>
      </c>
      <c r="AD12" s="9">
        <v>28.678360199409408</v>
      </c>
      <c r="AE12" s="9">
        <v>34.594546846964725</v>
      </c>
      <c r="AF12" s="9">
        <v>0</v>
      </c>
      <c r="AG12" s="10">
        <f t="shared" si="0"/>
        <v>5543.269913170077</v>
      </c>
      <c r="AH12" s="9">
        <v>861.7756635265032</v>
      </c>
      <c r="AI12" s="9">
        <v>0</v>
      </c>
      <c r="AJ12" s="9">
        <v>0</v>
      </c>
      <c r="AK12" s="9">
        <v>1.819739085633542</v>
      </c>
      <c r="AL12" s="9">
        <v>119.70356895622909</v>
      </c>
      <c r="AM12" s="9">
        <v>2489.696559386963</v>
      </c>
      <c r="AN12" s="9">
        <v>1002.2638641686013</v>
      </c>
      <c r="AO12" s="10">
        <f t="shared" si="1"/>
        <v>10018.529308294008</v>
      </c>
    </row>
    <row r="13" spans="1:41" ht="12.75">
      <c r="A13" s="15" t="s">
        <v>117</v>
      </c>
      <c r="B13" s="18" t="s">
        <v>72</v>
      </c>
      <c r="C13" s="9">
        <v>161.08587158922768</v>
      </c>
      <c r="D13" s="9">
        <v>0.09962400649049677</v>
      </c>
      <c r="E13" s="9">
        <v>0</v>
      </c>
      <c r="F13" s="9">
        <v>6.613012062099411</v>
      </c>
      <c r="G13" s="9">
        <v>376.87894484438107</v>
      </c>
      <c r="H13" s="9">
        <v>603.6100080131455</v>
      </c>
      <c r="I13" s="9">
        <v>5.831841548401125</v>
      </c>
      <c r="J13" s="9">
        <v>84.68804286284032</v>
      </c>
      <c r="K13" s="9">
        <v>207.63456489009997</v>
      </c>
      <c r="L13" s="9">
        <v>2240.634540351689</v>
      </c>
      <c r="M13" s="9">
        <v>7464.560991400624</v>
      </c>
      <c r="N13" s="9">
        <v>841.8582523224021</v>
      </c>
      <c r="O13" s="9">
        <v>165.4084173968331</v>
      </c>
      <c r="P13" s="9">
        <v>238.7715200053668</v>
      </c>
      <c r="Q13" s="9">
        <v>42.45086846496942</v>
      </c>
      <c r="R13" s="9">
        <v>54.56539656921514</v>
      </c>
      <c r="S13" s="9">
        <v>115.13240625144542</v>
      </c>
      <c r="T13" s="9">
        <v>172.6830018807286</v>
      </c>
      <c r="U13" s="9">
        <v>15.219161094509412</v>
      </c>
      <c r="V13" s="9">
        <v>132.52788259157626</v>
      </c>
      <c r="W13" s="9">
        <v>1162.3326571745847</v>
      </c>
      <c r="X13" s="9">
        <v>21.161868639174795</v>
      </c>
      <c r="Y13" s="9">
        <v>22.135790333578697</v>
      </c>
      <c r="Z13" s="9">
        <v>0.6120404881501703</v>
      </c>
      <c r="AA13" s="9">
        <v>173.2140182543042</v>
      </c>
      <c r="AB13" s="9">
        <v>30.459701742340165</v>
      </c>
      <c r="AC13" s="9">
        <v>14.241419431199885</v>
      </c>
      <c r="AD13" s="9">
        <v>1180.419043191721</v>
      </c>
      <c r="AE13" s="9">
        <v>59.11155495651193</v>
      </c>
      <c r="AF13" s="9">
        <v>0</v>
      </c>
      <c r="AG13" s="10">
        <f t="shared" si="0"/>
        <v>15593.942442357607</v>
      </c>
      <c r="AH13" s="9">
        <v>937.0145699942278</v>
      </c>
      <c r="AI13" s="9">
        <v>1.7793129237341059</v>
      </c>
      <c r="AJ13" s="9">
        <v>748.18021050923</v>
      </c>
      <c r="AK13" s="9">
        <v>0</v>
      </c>
      <c r="AL13" s="9">
        <v>101.03408132956335</v>
      </c>
      <c r="AM13" s="9">
        <v>7670.261176116696</v>
      </c>
      <c r="AN13" s="9">
        <v>2705.4991223039397</v>
      </c>
      <c r="AO13" s="10">
        <f t="shared" si="1"/>
        <v>27757.710915534994</v>
      </c>
    </row>
    <row r="14" spans="1:41" ht="12.75">
      <c r="A14" s="15" t="s">
        <v>118</v>
      </c>
      <c r="B14" s="18" t="s">
        <v>73</v>
      </c>
      <c r="C14" s="9">
        <v>0</v>
      </c>
      <c r="D14" s="9">
        <v>0.06406610486095199</v>
      </c>
      <c r="E14" s="9">
        <v>0</v>
      </c>
      <c r="F14" s="9">
        <v>2.0656392943662656</v>
      </c>
      <c r="G14" s="9">
        <v>363.7982845153234</v>
      </c>
      <c r="H14" s="9">
        <v>56.72271686844461</v>
      </c>
      <c r="I14" s="9">
        <v>11.931689291355596</v>
      </c>
      <c r="J14" s="9">
        <v>41.28079528088013</v>
      </c>
      <c r="K14" s="9">
        <v>84.39979726296117</v>
      </c>
      <c r="L14" s="9">
        <v>10.931230092901034</v>
      </c>
      <c r="M14" s="9">
        <v>278.0716741452771</v>
      </c>
      <c r="N14" s="9">
        <v>384.41673966027054</v>
      </c>
      <c r="O14" s="9">
        <v>50.15503387166584</v>
      </c>
      <c r="P14" s="9">
        <v>87.9120755391031</v>
      </c>
      <c r="Q14" s="9">
        <v>104.06444497929668</v>
      </c>
      <c r="R14" s="9">
        <v>132.21360617858275</v>
      </c>
      <c r="S14" s="9">
        <v>435.2913641107743</v>
      </c>
      <c r="T14" s="9">
        <v>131.57077169726153</v>
      </c>
      <c r="U14" s="9">
        <v>13.080221434516776</v>
      </c>
      <c r="V14" s="9">
        <v>215.2237619594479</v>
      </c>
      <c r="W14" s="9">
        <v>528.8980993856442</v>
      </c>
      <c r="X14" s="9">
        <v>20.06813749741842</v>
      </c>
      <c r="Y14" s="9">
        <v>320.5303039494283</v>
      </c>
      <c r="Z14" s="9">
        <v>1.9246073904728067</v>
      </c>
      <c r="AA14" s="9">
        <v>69.9799394226735</v>
      </c>
      <c r="AB14" s="9">
        <v>11.207106919415477</v>
      </c>
      <c r="AC14" s="9">
        <v>3.1372649153076875</v>
      </c>
      <c r="AD14" s="9">
        <v>19.095332552632865</v>
      </c>
      <c r="AE14" s="9">
        <v>56.24103008368575</v>
      </c>
      <c r="AF14" s="9">
        <v>0</v>
      </c>
      <c r="AG14" s="10">
        <f t="shared" si="0"/>
        <v>3434.2757344039687</v>
      </c>
      <c r="AH14" s="9">
        <v>233.05542247250665</v>
      </c>
      <c r="AI14" s="9">
        <v>0</v>
      </c>
      <c r="AJ14" s="9">
        <v>0</v>
      </c>
      <c r="AK14" s="9">
        <v>0</v>
      </c>
      <c r="AL14" s="9">
        <v>74.47254572201163</v>
      </c>
      <c r="AM14" s="9">
        <v>1786.2582894659145</v>
      </c>
      <c r="AN14" s="9">
        <v>229.39728961559874</v>
      </c>
      <c r="AO14" s="10">
        <f t="shared" si="1"/>
        <v>5757.45928168</v>
      </c>
    </row>
    <row r="15" spans="1:41" ht="12.75">
      <c r="A15" s="15" t="s">
        <v>119</v>
      </c>
      <c r="B15" s="18" t="s">
        <v>74</v>
      </c>
      <c r="C15" s="9">
        <v>0</v>
      </c>
      <c r="D15" s="9">
        <v>0</v>
      </c>
      <c r="E15" s="9">
        <v>0</v>
      </c>
      <c r="F15" s="9">
        <v>4.958942566845967</v>
      </c>
      <c r="G15" s="9">
        <v>101.09430195560442</v>
      </c>
      <c r="H15" s="9">
        <v>14.378577472595115</v>
      </c>
      <c r="I15" s="9">
        <v>1.6294012881989963E-05</v>
      </c>
      <c r="J15" s="9">
        <v>10.047879057585266</v>
      </c>
      <c r="K15" s="9">
        <v>7.602400386064392</v>
      </c>
      <c r="L15" s="9">
        <v>0.638862659353431</v>
      </c>
      <c r="M15" s="9">
        <v>79.20659614397584</v>
      </c>
      <c r="N15" s="9">
        <v>25.840358426401107</v>
      </c>
      <c r="O15" s="9">
        <v>437.2124643058426</v>
      </c>
      <c r="P15" s="9">
        <v>27.936688589362646</v>
      </c>
      <c r="Q15" s="9">
        <v>29.08751354784757</v>
      </c>
      <c r="R15" s="9">
        <v>89.5622466133955</v>
      </c>
      <c r="S15" s="9">
        <v>108.47193852882661</v>
      </c>
      <c r="T15" s="9">
        <v>10.515535624885791</v>
      </c>
      <c r="U15" s="9">
        <v>0.3576039849761211</v>
      </c>
      <c r="V15" s="9">
        <v>408.4533035889371</v>
      </c>
      <c r="W15" s="9">
        <v>139.61140485016227</v>
      </c>
      <c r="X15" s="9">
        <v>0.18754414969299638</v>
      </c>
      <c r="Y15" s="9">
        <v>0.39813094182932496</v>
      </c>
      <c r="Z15" s="9">
        <v>0</v>
      </c>
      <c r="AA15" s="9">
        <v>77.99961960257055</v>
      </c>
      <c r="AB15" s="9">
        <v>2.04246819678126</v>
      </c>
      <c r="AC15" s="9">
        <v>3.7279996157585016</v>
      </c>
      <c r="AD15" s="9">
        <v>3.0697748216397125</v>
      </c>
      <c r="AE15" s="9">
        <v>0.6892898522126923</v>
      </c>
      <c r="AF15" s="9">
        <v>0</v>
      </c>
      <c r="AG15" s="10">
        <f t="shared" si="0"/>
        <v>1583.0914617771598</v>
      </c>
      <c r="AH15" s="9">
        <v>142.16269956558787</v>
      </c>
      <c r="AI15" s="9">
        <v>0</v>
      </c>
      <c r="AJ15" s="9">
        <v>0</v>
      </c>
      <c r="AK15" s="9">
        <v>0</v>
      </c>
      <c r="AL15" s="9">
        <v>27.795392760510328</v>
      </c>
      <c r="AM15" s="9">
        <v>606.3711878035285</v>
      </c>
      <c r="AN15" s="9">
        <v>81.89573714168796</v>
      </c>
      <c r="AO15" s="10">
        <f t="shared" si="1"/>
        <v>2441.3164790484743</v>
      </c>
    </row>
    <row r="16" spans="1:41" ht="12.75">
      <c r="A16" s="15" t="s">
        <v>120</v>
      </c>
      <c r="B16" s="18" t="s">
        <v>121</v>
      </c>
      <c r="C16" s="9">
        <v>0</v>
      </c>
      <c r="D16" s="9">
        <v>2.0332646927450284</v>
      </c>
      <c r="E16" s="9">
        <v>0</v>
      </c>
      <c r="F16" s="9">
        <v>2.9220605105209234</v>
      </c>
      <c r="G16" s="9">
        <v>229.4109073891402</v>
      </c>
      <c r="H16" s="9">
        <v>17.826953195947272</v>
      </c>
      <c r="I16" s="9">
        <v>8.484276809837006</v>
      </c>
      <c r="J16" s="9">
        <v>19.191457589446287</v>
      </c>
      <c r="K16" s="9">
        <v>30.019360592597703</v>
      </c>
      <c r="L16" s="9">
        <v>10.880277557520694</v>
      </c>
      <c r="M16" s="9">
        <v>354.3923603386299</v>
      </c>
      <c r="N16" s="9">
        <v>72.12812652309768</v>
      </c>
      <c r="O16" s="9">
        <v>92.74756194573101</v>
      </c>
      <c r="P16" s="9">
        <v>7251.946712662693</v>
      </c>
      <c r="Q16" s="9">
        <v>499.4374576561822</v>
      </c>
      <c r="R16" s="9">
        <v>259.56030029310875</v>
      </c>
      <c r="S16" s="9">
        <v>655.2785765598628</v>
      </c>
      <c r="T16" s="9">
        <v>882.2293276990891</v>
      </c>
      <c r="U16" s="9">
        <v>75.7080909181434</v>
      </c>
      <c r="V16" s="9">
        <v>986.0963591561903</v>
      </c>
      <c r="W16" s="9">
        <v>392.6439278914787</v>
      </c>
      <c r="X16" s="9">
        <v>14.05607289069517</v>
      </c>
      <c r="Y16" s="9">
        <v>149.65694381312824</v>
      </c>
      <c r="Z16" s="9">
        <v>13.488106656240536</v>
      </c>
      <c r="AA16" s="9">
        <v>125.48056025982426</v>
      </c>
      <c r="AB16" s="9">
        <v>11.295588624547586</v>
      </c>
      <c r="AC16" s="9">
        <v>10.039801902346433</v>
      </c>
      <c r="AD16" s="9">
        <v>1.5518478143033247</v>
      </c>
      <c r="AE16" s="9">
        <v>18.86518478719514</v>
      </c>
      <c r="AF16" s="9">
        <v>0</v>
      </c>
      <c r="AG16" s="10">
        <f t="shared" si="0"/>
        <v>12187.371466730247</v>
      </c>
      <c r="AH16" s="9">
        <v>197.1157188629504</v>
      </c>
      <c r="AI16" s="9">
        <v>0</v>
      </c>
      <c r="AJ16" s="9">
        <v>0</v>
      </c>
      <c r="AK16" s="9">
        <v>274.23206521967086</v>
      </c>
      <c r="AL16" s="9">
        <v>80.38319396590445</v>
      </c>
      <c r="AM16" s="9">
        <v>3161.135337374738</v>
      </c>
      <c r="AN16" s="9">
        <v>788.7723425294939</v>
      </c>
      <c r="AO16" s="10">
        <f t="shared" si="1"/>
        <v>16689.010124683</v>
      </c>
    </row>
    <row r="17" spans="1:41" ht="12.75">
      <c r="A17" s="15" t="s">
        <v>122</v>
      </c>
      <c r="B17" s="18" t="s">
        <v>75</v>
      </c>
      <c r="C17" s="9">
        <v>22.339909485294054</v>
      </c>
      <c r="D17" s="9">
        <v>0.5860204555359644</v>
      </c>
      <c r="E17" s="9">
        <v>0</v>
      </c>
      <c r="F17" s="9">
        <v>7.913119528551873</v>
      </c>
      <c r="G17" s="9">
        <v>106.18351398605053</v>
      </c>
      <c r="H17" s="9">
        <v>34.52488678202657</v>
      </c>
      <c r="I17" s="9">
        <v>0.9413084312736276</v>
      </c>
      <c r="J17" s="9">
        <v>9.63211872166967</v>
      </c>
      <c r="K17" s="9">
        <v>32.087032195295684</v>
      </c>
      <c r="L17" s="9">
        <v>31.876482461608617</v>
      </c>
      <c r="M17" s="9">
        <v>96.43726403783961</v>
      </c>
      <c r="N17" s="9">
        <v>46.69513344672433</v>
      </c>
      <c r="O17" s="9">
        <v>37.40811507867609</v>
      </c>
      <c r="P17" s="9">
        <v>94.9893422898776</v>
      </c>
      <c r="Q17" s="9">
        <v>1297.3187679514367</v>
      </c>
      <c r="R17" s="9">
        <v>8.774827170349656</v>
      </c>
      <c r="S17" s="9">
        <v>661.3543560857938</v>
      </c>
      <c r="T17" s="9">
        <v>10.718158099958723</v>
      </c>
      <c r="U17" s="9">
        <v>17.84757090443734</v>
      </c>
      <c r="V17" s="9">
        <v>182.02548763709385</v>
      </c>
      <c r="W17" s="9">
        <v>474.44703979113376</v>
      </c>
      <c r="X17" s="9">
        <v>1.0712050204515335</v>
      </c>
      <c r="Y17" s="9">
        <v>22.49320775455253</v>
      </c>
      <c r="Z17" s="9">
        <v>0</v>
      </c>
      <c r="AA17" s="9">
        <v>32.695460802952056</v>
      </c>
      <c r="AB17" s="9">
        <v>37.946655057385875</v>
      </c>
      <c r="AC17" s="9">
        <v>4.472547330596543</v>
      </c>
      <c r="AD17" s="9">
        <v>6.645567503014413</v>
      </c>
      <c r="AE17" s="9">
        <v>11.448907425406585</v>
      </c>
      <c r="AF17" s="9">
        <v>0</v>
      </c>
      <c r="AG17" s="10">
        <f t="shared" si="0"/>
        <v>3290.874005434987</v>
      </c>
      <c r="AH17" s="9">
        <v>787.1472311323336</v>
      </c>
      <c r="AI17" s="9">
        <v>0</v>
      </c>
      <c r="AJ17" s="9">
        <v>0</v>
      </c>
      <c r="AK17" s="9">
        <v>4700.126480037003</v>
      </c>
      <c r="AL17" s="9">
        <v>47.80231911743637</v>
      </c>
      <c r="AM17" s="9">
        <v>2918.633047231542</v>
      </c>
      <c r="AN17" s="9">
        <v>1327.2006533566978</v>
      </c>
      <c r="AO17" s="10">
        <f t="shared" si="1"/>
        <v>13071.783736309999</v>
      </c>
    </row>
    <row r="18" spans="1:41" ht="12.75">
      <c r="A18" s="15" t="s">
        <v>123</v>
      </c>
      <c r="B18" s="18" t="s">
        <v>124</v>
      </c>
      <c r="C18" s="9">
        <v>0</v>
      </c>
      <c r="D18" s="9">
        <v>0.2733325255469779</v>
      </c>
      <c r="E18" s="9">
        <v>0</v>
      </c>
      <c r="F18" s="9">
        <v>0.7820010114333992</v>
      </c>
      <c r="G18" s="9">
        <v>14.41446688881237</v>
      </c>
      <c r="H18" s="9">
        <v>5.651433290267445</v>
      </c>
      <c r="I18" s="9">
        <v>0.06288447690627003</v>
      </c>
      <c r="J18" s="9">
        <v>5.556424398737775</v>
      </c>
      <c r="K18" s="9">
        <v>5.4839617669731355</v>
      </c>
      <c r="L18" s="9">
        <v>17.575066788087153</v>
      </c>
      <c r="M18" s="9">
        <v>147.59465698319855</v>
      </c>
      <c r="N18" s="9">
        <v>77.49843897802955</v>
      </c>
      <c r="O18" s="9">
        <v>12.257315539014924</v>
      </c>
      <c r="P18" s="9">
        <v>120.36420960241924</v>
      </c>
      <c r="Q18" s="9">
        <v>345.39853721068215</v>
      </c>
      <c r="R18" s="9">
        <v>1824.799416741317</v>
      </c>
      <c r="S18" s="9">
        <v>1360.660722248319</v>
      </c>
      <c r="T18" s="9">
        <v>31.106964041629574</v>
      </c>
      <c r="U18" s="9">
        <v>29.698402601128535</v>
      </c>
      <c r="V18" s="9">
        <v>284.71467617934184</v>
      </c>
      <c r="W18" s="9">
        <v>1229.6839362008468</v>
      </c>
      <c r="X18" s="9">
        <v>2.3616059299965664</v>
      </c>
      <c r="Y18" s="9">
        <v>382.62539652872107</v>
      </c>
      <c r="Z18" s="9">
        <v>17.742533309185596</v>
      </c>
      <c r="AA18" s="9">
        <v>377.76440234732394</v>
      </c>
      <c r="AB18" s="9">
        <v>76.84130403434153</v>
      </c>
      <c r="AC18" s="9">
        <v>16.040155920667146</v>
      </c>
      <c r="AD18" s="9">
        <v>143.89531644876263</v>
      </c>
      <c r="AE18" s="9">
        <v>30.67044700027228</v>
      </c>
      <c r="AF18" s="9">
        <v>0</v>
      </c>
      <c r="AG18" s="10">
        <f t="shared" si="0"/>
        <v>6561.518008991963</v>
      </c>
      <c r="AH18" s="9">
        <v>1064.3241012242167</v>
      </c>
      <c r="AI18" s="9">
        <v>4.358511106595989</v>
      </c>
      <c r="AJ18" s="9">
        <v>74.8885191682307</v>
      </c>
      <c r="AK18" s="9">
        <v>3835.774324158024</v>
      </c>
      <c r="AL18" s="9">
        <v>64.52779659629655</v>
      </c>
      <c r="AM18" s="9">
        <v>4864.690135045971</v>
      </c>
      <c r="AN18" s="9">
        <v>1353.232988462034</v>
      </c>
      <c r="AO18" s="10">
        <f t="shared" si="1"/>
        <v>17823.314384753332</v>
      </c>
    </row>
    <row r="19" spans="1:41" ht="12.75">
      <c r="A19" s="15" t="s">
        <v>125</v>
      </c>
      <c r="B19" s="18" t="s">
        <v>126</v>
      </c>
      <c r="C19" s="9">
        <v>0</v>
      </c>
      <c r="D19" s="9">
        <v>4.6517466673628265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0.08057062583244874</v>
      </c>
      <c r="M19" s="9">
        <v>1.5135336738862268</v>
      </c>
      <c r="N19" s="9">
        <v>9.65806377714758</v>
      </c>
      <c r="O19" s="9">
        <v>0</v>
      </c>
      <c r="P19" s="9">
        <v>21.31712122568093</v>
      </c>
      <c r="Q19" s="9">
        <v>179.5655090970559</v>
      </c>
      <c r="R19" s="9">
        <v>0.225236</v>
      </c>
      <c r="S19" s="9">
        <v>8381.644875804952</v>
      </c>
      <c r="T19" s="9">
        <v>3.6202280046283297</v>
      </c>
      <c r="U19" s="9">
        <v>0</v>
      </c>
      <c r="V19" s="9">
        <v>0</v>
      </c>
      <c r="W19" s="9">
        <v>677.3513819234283</v>
      </c>
      <c r="X19" s="9">
        <v>0</v>
      </c>
      <c r="Y19" s="9">
        <v>186.54395737546056</v>
      </c>
      <c r="Z19" s="9">
        <v>0</v>
      </c>
      <c r="AA19" s="9">
        <v>1.6625516526869806</v>
      </c>
      <c r="AB19" s="9">
        <v>64.95204680820612</v>
      </c>
      <c r="AC19" s="9">
        <v>0</v>
      </c>
      <c r="AD19" s="9">
        <v>0</v>
      </c>
      <c r="AE19" s="9">
        <v>0.012106501344751101</v>
      </c>
      <c r="AF19" s="9">
        <v>0</v>
      </c>
      <c r="AG19" s="10">
        <f t="shared" si="0"/>
        <v>9532.798929137674</v>
      </c>
      <c r="AH19" s="9">
        <v>2740.149912040125</v>
      </c>
      <c r="AI19" s="9">
        <v>0</v>
      </c>
      <c r="AJ19" s="9">
        <v>0</v>
      </c>
      <c r="AK19" s="9">
        <v>5442.337879369696</v>
      </c>
      <c r="AL19" s="9">
        <v>97.60602586836154</v>
      </c>
      <c r="AM19" s="9">
        <v>7801.097848519285</v>
      </c>
      <c r="AN19" s="9">
        <v>1644.7413253248628</v>
      </c>
      <c r="AO19" s="10">
        <f t="shared" si="1"/>
        <v>27258.73192026001</v>
      </c>
    </row>
    <row r="20" spans="1:41" ht="12.75">
      <c r="A20" s="15" t="s">
        <v>127</v>
      </c>
      <c r="B20" s="18" t="s">
        <v>128</v>
      </c>
      <c r="C20" s="9">
        <v>0</v>
      </c>
      <c r="D20" s="9">
        <v>0</v>
      </c>
      <c r="E20" s="9">
        <v>0</v>
      </c>
      <c r="F20" s="9">
        <v>0.21056621530976566</v>
      </c>
      <c r="G20" s="9">
        <v>10.717071257217464</v>
      </c>
      <c r="H20" s="9">
        <v>4.711833133462771</v>
      </c>
      <c r="I20" s="9">
        <v>1.3226683653109754</v>
      </c>
      <c r="J20" s="9">
        <v>5.129579557699056</v>
      </c>
      <c r="K20" s="9">
        <v>6.490972862220083</v>
      </c>
      <c r="L20" s="9">
        <v>6.528543785062247</v>
      </c>
      <c r="M20" s="9">
        <v>20.404244377111716</v>
      </c>
      <c r="N20" s="9">
        <v>9.944519880351276</v>
      </c>
      <c r="O20" s="9">
        <v>1.5913784414722707</v>
      </c>
      <c r="P20" s="9">
        <v>4.71336683965267</v>
      </c>
      <c r="Q20" s="9">
        <v>0.4214550506317192</v>
      </c>
      <c r="R20" s="9">
        <v>1.3889989351868022</v>
      </c>
      <c r="S20" s="9">
        <v>180.04747763977406</v>
      </c>
      <c r="T20" s="9">
        <v>246.68042163202765</v>
      </c>
      <c r="U20" s="9">
        <v>9.335931830113031</v>
      </c>
      <c r="V20" s="9">
        <v>17.314924730519518</v>
      </c>
      <c r="W20" s="9">
        <v>226.0044197017873</v>
      </c>
      <c r="X20" s="9">
        <v>6.804440023403446</v>
      </c>
      <c r="Y20" s="9">
        <v>45.19563318088086</v>
      </c>
      <c r="Z20" s="9">
        <v>8.345584052604053</v>
      </c>
      <c r="AA20" s="9">
        <v>42.02713303858723</v>
      </c>
      <c r="AB20" s="9">
        <v>34.9799858276366</v>
      </c>
      <c r="AC20" s="9">
        <v>13.073450893130126</v>
      </c>
      <c r="AD20" s="9">
        <v>27.223021440856648</v>
      </c>
      <c r="AE20" s="9">
        <v>35.103229806456284</v>
      </c>
      <c r="AF20" s="9">
        <v>0</v>
      </c>
      <c r="AG20" s="10">
        <f t="shared" si="0"/>
        <v>965.7108524984654</v>
      </c>
      <c r="AH20" s="9">
        <v>1605.4800319209858</v>
      </c>
      <c r="AI20" s="9">
        <v>0</v>
      </c>
      <c r="AJ20" s="9">
        <v>0</v>
      </c>
      <c r="AK20" s="9">
        <v>745.695191108665</v>
      </c>
      <c r="AL20" s="9">
        <v>44.70615403364431</v>
      </c>
      <c r="AM20" s="9">
        <v>1461.9182490995845</v>
      </c>
      <c r="AN20" s="9">
        <v>3438.470475610727</v>
      </c>
      <c r="AO20" s="10">
        <f t="shared" si="1"/>
        <v>8261.980954272072</v>
      </c>
    </row>
    <row r="21" spans="1:41" ht="12.75">
      <c r="A21" s="15" t="s">
        <v>129</v>
      </c>
      <c r="B21" s="18" t="s">
        <v>76</v>
      </c>
      <c r="C21" s="9">
        <v>64.98887886167515</v>
      </c>
      <c r="D21" s="9">
        <v>0</v>
      </c>
      <c r="E21" s="9">
        <v>0</v>
      </c>
      <c r="F21" s="9">
        <v>7.732801070510016</v>
      </c>
      <c r="G21" s="9">
        <v>163.50256826406508</v>
      </c>
      <c r="H21" s="9">
        <v>41.08087358216443</v>
      </c>
      <c r="I21" s="9">
        <v>1.5271610954151236</v>
      </c>
      <c r="J21" s="9">
        <v>8.061614756571213</v>
      </c>
      <c r="K21" s="9">
        <v>48.32972498737571</v>
      </c>
      <c r="L21" s="9">
        <v>179.47531903056506</v>
      </c>
      <c r="M21" s="9">
        <v>724.2116425623816</v>
      </c>
      <c r="N21" s="9">
        <v>29.50658191561523</v>
      </c>
      <c r="O21" s="9">
        <v>173.18025233706499</v>
      </c>
      <c r="P21" s="9">
        <v>340.57118542898667</v>
      </c>
      <c r="Q21" s="9">
        <v>20.057850160167014</v>
      </c>
      <c r="R21" s="9">
        <v>17.649654746520607</v>
      </c>
      <c r="S21" s="9">
        <v>46.31621024672445</v>
      </c>
      <c r="T21" s="9">
        <v>14.813409876108555</v>
      </c>
      <c r="U21" s="9">
        <v>1338.9491453199278</v>
      </c>
      <c r="V21" s="9">
        <v>33.90802686246954</v>
      </c>
      <c r="W21" s="9">
        <v>193.28722859941354</v>
      </c>
      <c r="X21" s="9">
        <v>35.363698395105565</v>
      </c>
      <c r="Y21" s="9">
        <v>125.02568094334276</v>
      </c>
      <c r="Z21" s="9">
        <v>51.75589984222704</v>
      </c>
      <c r="AA21" s="9">
        <v>209.2955597971241</v>
      </c>
      <c r="AB21" s="9">
        <v>127.4871266679761</v>
      </c>
      <c r="AC21" s="9">
        <v>71.55264407405647</v>
      </c>
      <c r="AD21" s="9">
        <v>150.0688213047811</v>
      </c>
      <c r="AE21" s="9">
        <v>102.25781705532637</v>
      </c>
      <c r="AF21" s="9">
        <v>0</v>
      </c>
      <c r="AG21" s="10">
        <f t="shared" si="0"/>
        <v>4319.95737778366</v>
      </c>
      <c r="AH21" s="9">
        <v>1692.785809737861</v>
      </c>
      <c r="AI21" s="9">
        <v>0</v>
      </c>
      <c r="AJ21" s="9">
        <v>26.633037284016932</v>
      </c>
      <c r="AK21" s="9">
        <v>0</v>
      </c>
      <c r="AL21" s="9">
        <v>0</v>
      </c>
      <c r="AM21" s="9">
        <v>3665.1717196026907</v>
      </c>
      <c r="AN21" s="9">
        <v>0.008881138971608846</v>
      </c>
      <c r="AO21" s="10">
        <f t="shared" si="1"/>
        <v>9704.5568255472</v>
      </c>
    </row>
    <row r="22" spans="1:41" ht="12.75">
      <c r="A22" s="15" t="s">
        <v>130</v>
      </c>
      <c r="B22" s="18" t="s">
        <v>77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338.6327064717551</v>
      </c>
      <c r="W22" s="9">
        <v>0</v>
      </c>
      <c r="X22" s="9">
        <v>0</v>
      </c>
      <c r="Y22" s="9">
        <v>0</v>
      </c>
      <c r="Z22" s="9">
        <v>0</v>
      </c>
      <c r="AA22" s="9">
        <v>20.1132069138498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10">
        <f t="shared" si="0"/>
        <v>358.7459133856049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10">
        <f t="shared" si="1"/>
        <v>358.7459133856049</v>
      </c>
    </row>
    <row r="23" spans="1:41" ht="12.75">
      <c r="A23" s="15" t="s">
        <v>131</v>
      </c>
      <c r="B23" s="18" t="s">
        <v>132</v>
      </c>
      <c r="C23" s="9">
        <v>64.0564924251598</v>
      </c>
      <c r="D23" s="9">
        <v>3.83010737224219</v>
      </c>
      <c r="E23" s="9">
        <v>0</v>
      </c>
      <c r="F23" s="9">
        <v>9.739164928284831</v>
      </c>
      <c r="G23" s="9">
        <v>127.63094962828309</v>
      </c>
      <c r="H23" s="9">
        <v>16.538601951175245</v>
      </c>
      <c r="I23" s="9">
        <v>0.38876111480093034</v>
      </c>
      <c r="J23" s="9">
        <v>11.956294065996182</v>
      </c>
      <c r="K23" s="9">
        <v>48.78939126912852</v>
      </c>
      <c r="L23" s="9">
        <v>21.15189340184479</v>
      </c>
      <c r="M23" s="9">
        <v>49.98851645927047</v>
      </c>
      <c r="N23" s="9">
        <v>23.30326925303174</v>
      </c>
      <c r="O23" s="9">
        <v>11.27376977628706</v>
      </c>
      <c r="P23" s="9">
        <v>4.825712452156917</v>
      </c>
      <c r="Q23" s="9">
        <v>2.4421867633749805</v>
      </c>
      <c r="R23" s="9">
        <v>3.0422991978137235</v>
      </c>
      <c r="S23" s="9">
        <v>13.777193639506198</v>
      </c>
      <c r="T23" s="9">
        <v>16.37816989197539</v>
      </c>
      <c r="U23" s="9">
        <v>14.361735746037688</v>
      </c>
      <c r="V23" s="9">
        <v>82.45720205320887</v>
      </c>
      <c r="W23" s="9">
        <v>724.6486503136447</v>
      </c>
      <c r="X23" s="9">
        <v>14.256788258882537</v>
      </c>
      <c r="Y23" s="9">
        <v>196.7771060272562</v>
      </c>
      <c r="Z23" s="9">
        <v>0</v>
      </c>
      <c r="AA23" s="9">
        <v>82.37696945361401</v>
      </c>
      <c r="AB23" s="9">
        <v>5.530645710510065</v>
      </c>
      <c r="AC23" s="9">
        <v>0</v>
      </c>
      <c r="AD23" s="9">
        <v>0</v>
      </c>
      <c r="AE23" s="9">
        <v>15.161209095386292</v>
      </c>
      <c r="AF23" s="9">
        <v>0</v>
      </c>
      <c r="AG23" s="10">
        <f t="shared" si="0"/>
        <v>1564.6830802488726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10">
        <f t="shared" si="1"/>
        <v>1564.6830802488726</v>
      </c>
    </row>
    <row r="24" spans="1:41" ht="12.75">
      <c r="A24" s="15" t="s">
        <v>133</v>
      </c>
      <c r="B24" s="18" t="s">
        <v>0</v>
      </c>
      <c r="C24" s="9">
        <v>0</v>
      </c>
      <c r="D24" s="9">
        <v>0.07107205484912285</v>
      </c>
      <c r="E24" s="9">
        <v>0</v>
      </c>
      <c r="F24" s="9">
        <v>1.5233276919589398</v>
      </c>
      <c r="G24" s="9">
        <v>38.42615781576455</v>
      </c>
      <c r="H24" s="9">
        <v>17.381748413982923</v>
      </c>
      <c r="I24" s="9">
        <v>1.7988365512280622</v>
      </c>
      <c r="J24" s="9">
        <v>5.729979732048233</v>
      </c>
      <c r="K24" s="9">
        <v>28.09589482803321</v>
      </c>
      <c r="L24" s="9">
        <v>1.7363166489093493</v>
      </c>
      <c r="M24" s="9">
        <v>26.748242980010552</v>
      </c>
      <c r="N24" s="9">
        <v>8.759486011863242</v>
      </c>
      <c r="O24" s="9">
        <v>24.13739973259728</v>
      </c>
      <c r="P24" s="9">
        <v>85.49439000147937</v>
      </c>
      <c r="Q24" s="9">
        <v>60.843011183236214</v>
      </c>
      <c r="R24" s="9">
        <v>82.38148784870101</v>
      </c>
      <c r="S24" s="9">
        <v>13.561029667585782</v>
      </c>
      <c r="T24" s="9">
        <v>15.241099664693618</v>
      </c>
      <c r="U24" s="9">
        <v>23.061288880546506</v>
      </c>
      <c r="V24" s="9">
        <v>157.18798420165254</v>
      </c>
      <c r="W24" s="9">
        <v>475.1589776835009</v>
      </c>
      <c r="X24" s="9">
        <v>108.86947400454713</v>
      </c>
      <c r="Y24" s="9">
        <v>1222.1405800028006</v>
      </c>
      <c r="Z24" s="9">
        <v>113.30246130396854</v>
      </c>
      <c r="AA24" s="9">
        <v>463.82470042810417</v>
      </c>
      <c r="AB24" s="9">
        <v>45.363119276027874</v>
      </c>
      <c r="AC24" s="9">
        <v>6.55697347582756</v>
      </c>
      <c r="AD24" s="9">
        <v>37.57576835484627</v>
      </c>
      <c r="AE24" s="9">
        <v>95.04272285120291</v>
      </c>
      <c r="AF24" s="9">
        <v>0</v>
      </c>
      <c r="AG24" s="10">
        <f t="shared" si="0"/>
        <v>3160.013531289966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10">
        <f t="shared" si="1"/>
        <v>3160.013531289966</v>
      </c>
    </row>
    <row r="25" spans="1:41" ht="12.75">
      <c r="A25" s="15" t="s">
        <v>134</v>
      </c>
      <c r="B25" s="18" t="s">
        <v>135</v>
      </c>
      <c r="C25" s="9">
        <v>20.469759074022814</v>
      </c>
      <c r="D25" s="9">
        <v>2.628846864483472</v>
      </c>
      <c r="E25" s="9">
        <v>0</v>
      </c>
      <c r="F25" s="9">
        <v>19.41256441642909</v>
      </c>
      <c r="G25" s="9">
        <v>282.28100083200155</v>
      </c>
      <c r="H25" s="9">
        <v>71.71486273608089</v>
      </c>
      <c r="I25" s="9">
        <v>2.4788403837778925</v>
      </c>
      <c r="J25" s="9">
        <v>51.0860569603213</v>
      </c>
      <c r="K25" s="9">
        <v>129.31519931146423</v>
      </c>
      <c r="L25" s="9">
        <v>197.4457389381244</v>
      </c>
      <c r="M25" s="9">
        <v>355.78182490048243</v>
      </c>
      <c r="N25" s="9">
        <v>94.73298956456927</v>
      </c>
      <c r="O25" s="9">
        <v>119.92388877292373</v>
      </c>
      <c r="P25" s="9">
        <v>208.4907427877192</v>
      </c>
      <c r="Q25" s="9">
        <v>67.64888433166865</v>
      </c>
      <c r="R25" s="9">
        <v>66.13588923072149</v>
      </c>
      <c r="S25" s="9">
        <v>147.30793610949075</v>
      </c>
      <c r="T25" s="9">
        <v>62.66442432247873</v>
      </c>
      <c r="U25" s="9">
        <v>48.348557672695584</v>
      </c>
      <c r="V25" s="9">
        <v>263.76256551273207</v>
      </c>
      <c r="W25" s="9">
        <v>2556.491785276696</v>
      </c>
      <c r="X25" s="9">
        <v>28.03975434584353</v>
      </c>
      <c r="Y25" s="9">
        <v>5266.281277985851</v>
      </c>
      <c r="Z25" s="9">
        <v>156.25730114357407</v>
      </c>
      <c r="AA25" s="9">
        <v>829.5969142471405</v>
      </c>
      <c r="AB25" s="9">
        <v>45.89681250002053</v>
      </c>
      <c r="AC25" s="9">
        <v>9.221770713119392</v>
      </c>
      <c r="AD25" s="9">
        <v>29.84475063843498</v>
      </c>
      <c r="AE25" s="9">
        <v>61.693735687359954</v>
      </c>
      <c r="AF25" s="9">
        <v>0</v>
      </c>
      <c r="AG25" s="10">
        <f t="shared" si="0"/>
        <v>11194.95467526023</v>
      </c>
      <c r="AH25" s="9">
        <v>240.40113902886708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10">
        <f t="shared" si="1"/>
        <v>11435.355814289096</v>
      </c>
    </row>
    <row r="26" spans="1:41" ht="12.75">
      <c r="A26" s="15" t="s">
        <v>136</v>
      </c>
      <c r="B26" s="18" t="s">
        <v>137</v>
      </c>
      <c r="C26" s="9">
        <v>36.87197659905348</v>
      </c>
      <c r="D26" s="9">
        <v>0.6925687437913037</v>
      </c>
      <c r="E26" s="9">
        <v>0</v>
      </c>
      <c r="F26" s="9">
        <v>1.680438910160993</v>
      </c>
      <c r="G26" s="9">
        <v>69.0440813885273</v>
      </c>
      <c r="H26" s="9">
        <v>17.810067203192087</v>
      </c>
      <c r="I26" s="9">
        <v>0.6702444011072468</v>
      </c>
      <c r="J26" s="9">
        <v>8.407644506252748</v>
      </c>
      <c r="K26" s="9">
        <v>24.181644654377287</v>
      </c>
      <c r="L26" s="9">
        <v>56.15054406411195</v>
      </c>
      <c r="M26" s="9">
        <v>76.11897408032212</v>
      </c>
      <c r="N26" s="9">
        <v>13.766082695111356</v>
      </c>
      <c r="O26" s="9">
        <v>16.635348673115693</v>
      </c>
      <c r="P26" s="9">
        <v>66.91581253333861</v>
      </c>
      <c r="Q26" s="9">
        <v>21.47000201634782</v>
      </c>
      <c r="R26" s="9">
        <v>22.453869193460466</v>
      </c>
      <c r="S26" s="9">
        <v>45.833427565737686</v>
      </c>
      <c r="T26" s="9">
        <v>13.89480158244585</v>
      </c>
      <c r="U26" s="9">
        <v>29.271542976156073</v>
      </c>
      <c r="V26" s="9">
        <v>155.4478729403201</v>
      </c>
      <c r="W26" s="9">
        <v>216.61229220224962</v>
      </c>
      <c r="X26" s="9">
        <v>51.002602747675056</v>
      </c>
      <c r="Y26" s="9">
        <v>136.18046163156714</v>
      </c>
      <c r="Z26" s="9">
        <v>1183.9663658006457</v>
      </c>
      <c r="AA26" s="9">
        <v>434.3620504459946</v>
      </c>
      <c r="AB26" s="9">
        <v>23.86242639782386</v>
      </c>
      <c r="AC26" s="9">
        <v>2.8433665910440564</v>
      </c>
      <c r="AD26" s="9">
        <v>107.11686412620855</v>
      </c>
      <c r="AE26" s="9">
        <v>42.85138607604921</v>
      </c>
      <c r="AF26" s="9">
        <v>0</v>
      </c>
      <c r="AG26" s="10">
        <f t="shared" si="0"/>
        <v>2876.1147607461876</v>
      </c>
      <c r="AH26" s="9">
        <v>528.4545891924952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10">
        <f t="shared" si="1"/>
        <v>3404.5693499386825</v>
      </c>
    </row>
    <row r="27" spans="1:41" ht="12.75">
      <c r="A27" s="15" t="s">
        <v>138</v>
      </c>
      <c r="B27" s="18" t="s">
        <v>139</v>
      </c>
      <c r="C27" s="9">
        <v>1.5892159355889268</v>
      </c>
      <c r="D27" s="9">
        <v>0.06868796117378594</v>
      </c>
      <c r="E27" s="9">
        <v>0</v>
      </c>
      <c r="F27" s="9">
        <v>10.667083773031928</v>
      </c>
      <c r="G27" s="9">
        <v>237.77831052726506</v>
      </c>
      <c r="H27" s="9">
        <v>58.279807098336704</v>
      </c>
      <c r="I27" s="9">
        <v>2.4627476229549767</v>
      </c>
      <c r="J27" s="9">
        <v>18.777971829976615</v>
      </c>
      <c r="K27" s="9">
        <v>126.10071653035293</v>
      </c>
      <c r="L27" s="9">
        <v>236.4524306556566</v>
      </c>
      <c r="M27" s="9">
        <v>904.7444406300965</v>
      </c>
      <c r="N27" s="9">
        <v>102.86683753049832</v>
      </c>
      <c r="O27" s="9">
        <v>57.337986460673186</v>
      </c>
      <c r="P27" s="9">
        <v>228.9585117332593</v>
      </c>
      <c r="Q27" s="9">
        <v>79.30699703828839</v>
      </c>
      <c r="R27" s="9">
        <v>171.85377929580895</v>
      </c>
      <c r="S27" s="9">
        <v>72.61528347981499</v>
      </c>
      <c r="T27" s="9">
        <v>29.60255057285907</v>
      </c>
      <c r="U27" s="9">
        <v>173.33010296512413</v>
      </c>
      <c r="V27" s="9">
        <v>378.0264486818372</v>
      </c>
      <c r="W27" s="9">
        <v>1700.8122754674612</v>
      </c>
      <c r="X27" s="9">
        <v>145.83933420431296</v>
      </c>
      <c r="Y27" s="9">
        <v>684.1290495295913</v>
      </c>
      <c r="Z27" s="9">
        <v>604.9972911127934</v>
      </c>
      <c r="AA27" s="9">
        <v>4659.391697681052</v>
      </c>
      <c r="AB27" s="9">
        <v>232.03476825981338</v>
      </c>
      <c r="AC27" s="9">
        <v>30.60906886062065</v>
      </c>
      <c r="AD27" s="9">
        <v>99.84018631406413</v>
      </c>
      <c r="AE27" s="9">
        <v>256.8659163629316</v>
      </c>
      <c r="AF27" s="9">
        <v>0</v>
      </c>
      <c r="AG27" s="10">
        <f t="shared" si="0"/>
        <v>11305.339498115236</v>
      </c>
      <c r="AH27" s="9">
        <v>65.77883287358996</v>
      </c>
      <c r="AI27" s="9">
        <v>0</v>
      </c>
      <c r="AJ27" s="9">
        <v>0</v>
      </c>
      <c r="AK27" s="9">
        <v>914.4633844878049</v>
      </c>
      <c r="AL27" s="9">
        <v>0</v>
      </c>
      <c r="AM27" s="9">
        <v>44.74146545580351</v>
      </c>
      <c r="AN27" s="9">
        <v>5.90443683684304</v>
      </c>
      <c r="AO27" s="10">
        <f t="shared" si="1"/>
        <v>12336.227617769277</v>
      </c>
    </row>
    <row r="28" spans="1:41" ht="12.75">
      <c r="A28" s="15" t="s">
        <v>140</v>
      </c>
      <c r="B28" s="18" t="s">
        <v>78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10">
        <f t="shared" si="0"/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10">
        <f t="shared" si="1"/>
        <v>0</v>
      </c>
    </row>
    <row r="29" spans="1:41" ht="12.75">
      <c r="A29" s="15" t="s">
        <v>141</v>
      </c>
      <c r="B29" s="18" t="s">
        <v>1</v>
      </c>
      <c r="C29" s="9">
        <v>0</v>
      </c>
      <c r="D29" s="9">
        <v>0</v>
      </c>
      <c r="E29" s="9">
        <v>0</v>
      </c>
      <c r="F29" s="9">
        <v>0.031124360685642335</v>
      </c>
      <c r="G29" s="9">
        <v>0.4455819244319958</v>
      </c>
      <c r="H29" s="9">
        <v>0.07189736631966917</v>
      </c>
      <c r="I29" s="9">
        <v>0.012382773031561612</v>
      </c>
      <c r="J29" s="9">
        <v>0.01027576969297917</v>
      </c>
      <c r="K29" s="9">
        <v>0.14042069277335475</v>
      </c>
      <c r="L29" s="9">
        <v>0.09838405299812307</v>
      </c>
      <c r="M29" s="9">
        <v>0.34967654238562174</v>
      </c>
      <c r="N29" s="9">
        <v>0.09254724996640003</v>
      </c>
      <c r="O29" s="9">
        <v>0.09576132956608041</v>
      </c>
      <c r="P29" s="9">
        <v>0.6990001999378967</v>
      </c>
      <c r="Q29" s="9">
        <v>0.20235969285486283</v>
      </c>
      <c r="R29" s="9">
        <v>0.28396941172654905</v>
      </c>
      <c r="S29" s="9">
        <v>0.20260167020067582</v>
      </c>
      <c r="T29" s="9">
        <v>0.060893504453863614</v>
      </c>
      <c r="U29" s="9">
        <v>0.20958264738327104</v>
      </c>
      <c r="V29" s="9">
        <v>0.44187417209119734</v>
      </c>
      <c r="W29" s="9">
        <v>2.1784718512100354</v>
      </c>
      <c r="X29" s="9">
        <v>0.21542919335403493</v>
      </c>
      <c r="Y29" s="9">
        <v>1.4963453602808556</v>
      </c>
      <c r="Z29" s="9">
        <v>1.5437987532298514</v>
      </c>
      <c r="AA29" s="9">
        <v>3.7216493129719357</v>
      </c>
      <c r="AB29" s="9">
        <v>0.22755636447446737</v>
      </c>
      <c r="AC29" s="9">
        <v>0.06388309651747726</v>
      </c>
      <c r="AD29" s="9">
        <v>0.43430082664648473</v>
      </c>
      <c r="AE29" s="9">
        <v>0.56907257527921</v>
      </c>
      <c r="AF29" s="9">
        <v>0</v>
      </c>
      <c r="AG29" s="10">
        <f t="shared" si="0"/>
        <v>13.898840694464095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10">
        <f t="shared" si="1"/>
        <v>13.898840694464095</v>
      </c>
    </row>
    <row r="30" spans="1:41" ht="12.75">
      <c r="A30" s="15" t="s">
        <v>142</v>
      </c>
      <c r="B30" s="18" t="s">
        <v>79</v>
      </c>
      <c r="C30" s="9">
        <v>4.486420149764747</v>
      </c>
      <c r="D30" s="9">
        <v>0</v>
      </c>
      <c r="E30" s="9">
        <v>0</v>
      </c>
      <c r="F30" s="9">
        <v>0</v>
      </c>
      <c r="G30" s="9">
        <v>1.7585722459976942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0.0023354291905783664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0.13513366550460637</v>
      </c>
      <c r="X30" s="9">
        <v>0</v>
      </c>
      <c r="Y30" s="9">
        <v>0.038028055783142715</v>
      </c>
      <c r="Z30" s="9">
        <v>0</v>
      </c>
      <c r="AA30" s="9">
        <v>0</v>
      </c>
      <c r="AB30" s="9">
        <v>0.2354305188681695</v>
      </c>
      <c r="AC30" s="9">
        <v>0</v>
      </c>
      <c r="AD30" s="9">
        <v>0</v>
      </c>
      <c r="AE30" s="9">
        <v>0.0013726525280509882</v>
      </c>
      <c r="AF30" s="9">
        <v>0</v>
      </c>
      <c r="AG30" s="10">
        <f t="shared" si="0"/>
        <v>6.65729271763699</v>
      </c>
      <c r="AH30" s="9">
        <v>3.965679221116293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10">
        <f t="shared" si="1"/>
        <v>10.622971938753283</v>
      </c>
    </row>
    <row r="31" spans="1:41" ht="12.75">
      <c r="A31" s="15" t="s">
        <v>143</v>
      </c>
      <c r="B31" s="18" t="s">
        <v>144</v>
      </c>
      <c r="C31" s="9">
        <v>0</v>
      </c>
      <c r="D31" s="9">
        <v>0</v>
      </c>
      <c r="E31" s="9">
        <v>0</v>
      </c>
      <c r="F31" s="9">
        <v>0.05723754216911994</v>
      </c>
      <c r="G31" s="9">
        <v>4.119328131111006</v>
      </c>
      <c r="H31" s="9">
        <v>0.6729923022110832</v>
      </c>
      <c r="I31" s="9">
        <v>0.06195604490653931</v>
      </c>
      <c r="J31" s="9">
        <v>0.9348193222740155</v>
      </c>
      <c r="K31" s="9">
        <v>15.454811216954353</v>
      </c>
      <c r="L31" s="9">
        <v>0.6119874936555576</v>
      </c>
      <c r="M31" s="9">
        <v>3.716616951938757</v>
      </c>
      <c r="N31" s="9">
        <v>0.7131052456884567</v>
      </c>
      <c r="O31" s="9">
        <v>0.81229902858806</v>
      </c>
      <c r="P31" s="9">
        <v>3.0978429415560966</v>
      </c>
      <c r="Q31" s="9">
        <v>0.4228402202055834</v>
      </c>
      <c r="R31" s="9">
        <v>0.7004328379498015</v>
      </c>
      <c r="S31" s="9">
        <v>1.1331392044685957</v>
      </c>
      <c r="T31" s="9">
        <v>1.1215054702086553</v>
      </c>
      <c r="U31" s="9">
        <v>13.471689414627333</v>
      </c>
      <c r="V31" s="9">
        <v>4.561639143122952</v>
      </c>
      <c r="W31" s="9">
        <v>72.50694192478272</v>
      </c>
      <c r="X31" s="9">
        <v>2.9254431165866066</v>
      </c>
      <c r="Y31" s="9">
        <v>12.024685695313043</v>
      </c>
      <c r="Z31" s="9">
        <v>2.7955623334480166</v>
      </c>
      <c r="AA31" s="9">
        <v>105.54449179358774</v>
      </c>
      <c r="AB31" s="9">
        <v>9.733571452981613</v>
      </c>
      <c r="AC31" s="9">
        <v>1.410280064109939</v>
      </c>
      <c r="AD31" s="9">
        <v>1.2244180181614546</v>
      </c>
      <c r="AE31" s="9">
        <v>523.8910850849388</v>
      </c>
      <c r="AF31" s="9">
        <v>0</v>
      </c>
      <c r="AG31" s="10">
        <f t="shared" si="0"/>
        <v>783.7207219955459</v>
      </c>
      <c r="AH31" s="9">
        <v>19.51237034841385</v>
      </c>
      <c r="AI31" s="9">
        <v>0</v>
      </c>
      <c r="AJ31" s="9">
        <v>0</v>
      </c>
      <c r="AK31" s="9">
        <v>0</v>
      </c>
      <c r="AL31" s="9">
        <v>0</v>
      </c>
      <c r="AM31" s="9">
        <v>178.93431471200657</v>
      </c>
      <c r="AN31" s="9">
        <v>52.873394054325566</v>
      </c>
      <c r="AO31" s="10">
        <f t="shared" si="1"/>
        <v>1035.0408011102918</v>
      </c>
    </row>
    <row r="32" spans="1:41" ht="12.75">
      <c r="A32" s="15" t="s">
        <v>145</v>
      </c>
      <c r="B32" s="18" t="s">
        <v>80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10">
        <f t="shared" si="0"/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10">
        <f t="shared" si="1"/>
        <v>0</v>
      </c>
    </row>
    <row r="33" spans="1:41" ht="12.75">
      <c r="A33" s="11"/>
      <c r="B33" s="37" t="s">
        <v>25</v>
      </c>
      <c r="C33" s="10">
        <f aca="true" t="shared" si="2" ref="C33:AN33">SUM(C3:C32)</f>
        <v>583.7578086420147</v>
      </c>
      <c r="D33" s="10">
        <f t="shared" si="2"/>
        <v>23.147795849900646</v>
      </c>
      <c r="E33" s="10">
        <f t="shared" si="2"/>
        <v>0</v>
      </c>
      <c r="F33" s="10">
        <f t="shared" si="2"/>
        <v>115.15110219332523</v>
      </c>
      <c r="G33" s="10">
        <f t="shared" si="2"/>
        <v>7614.052617548495</v>
      </c>
      <c r="H33" s="10">
        <f t="shared" si="2"/>
        <v>2283.26817597054</v>
      </c>
      <c r="I33" s="10">
        <f t="shared" si="2"/>
        <v>85.09197687513232</v>
      </c>
      <c r="J33" s="10">
        <f t="shared" si="2"/>
        <v>889.3480798645114</v>
      </c>
      <c r="K33" s="10">
        <f t="shared" si="2"/>
        <v>2614.8605876895626</v>
      </c>
      <c r="L33" s="10">
        <f t="shared" si="2"/>
        <v>14277.715425630948</v>
      </c>
      <c r="M33" s="10">
        <f t="shared" si="2"/>
        <v>12175.596365105192</v>
      </c>
      <c r="N33" s="10">
        <f t="shared" si="2"/>
        <v>1852.5999793622102</v>
      </c>
      <c r="O33" s="10">
        <f t="shared" si="2"/>
        <v>1530.758090687162</v>
      </c>
      <c r="P33" s="10">
        <f t="shared" si="2"/>
        <v>10563.764314071599</v>
      </c>
      <c r="Q33" s="10">
        <f t="shared" si="2"/>
        <v>2775.4746873016543</v>
      </c>
      <c r="R33" s="10">
        <f t="shared" si="2"/>
        <v>2756.719236815323</v>
      </c>
      <c r="S33" s="10">
        <f t="shared" si="2"/>
        <v>12303.809977830848</v>
      </c>
      <c r="T33" s="10">
        <f t="shared" si="2"/>
        <v>1970.9147776316972</v>
      </c>
      <c r="U33" s="10">
        <f t="shared" si="2"/>
        <v>2019.9315634235907</v>
      </c>
      <c r="V33" s="10">
        <f t="shared" si="2"/>
        <v>4260.39812639771</v>
      </c>
      <c r="W33" s="10">
        <f t="shared" si="2"/>
        <v>13570.203457243804</v>
      </c>
      <c r="X33" s="10">
        <f t="shared" si="2"/>
        <v>1151.0285138742804</v>
      </c>
      <c r="Y33" s="10">
        <f t="shared" si="2"/>
        <v>9644.810576768954</v>
      </c>
      <c r="Z33" s="10">
        <f t="shared" si="2"/>
        <v>2199.275334051703</v>
      </c>
      <c r="AA33" s="10">
        <f t="shared" si="2"/>
        <v>8202.508585974861</v>
      </c>
      <c r="AB33" s="10">
        <f t="shared" si="2"/>
        <v>941.1342117796762</v>
      </c>
      <c r="AC33" s="10">
        <f t="shared" si="2"/>
        <v>259.9490388646979</v>
      </c>
      <c r="AD33" s="10">
        <f t="shared" si="2"/>
        <v>2048.482372340464</v>
      </c>
      <c r="AE33" s="10">
        <f t="shared" si="2"/>
        <v>1487.1587733819233</v>
      </c>
      <c r="AF33" s="10">
        <f t="shared" si="2"/>
        <v>0</v>
      </c>
      <c r="AG33" s="10">
        <f t="shared" si="2"/>
        <v>120200.91155317178</v>
      </c>
      <c r="AH33" s="10">
        <f t="shared" si="2"/>
        <v>19697.78848523973</v>
      </c>
      <c r="AI33" s="10">
        <f t="shared" si="2"/>
        <v>6.137824030330095</v>
      </c>
      <c r="AJ33" s="10">
        <f t="shared" si="2"/>
        <v>849.7017669614777</v>
      </c>
      <c r="AK33" s="10">
        <f t="shared" si="2"/>
        <v>15973.109998665426</v>
      </c>
      <c r="AL33" s="10">
        <f t="shared" si="2"/>
        <v>822.3435841559777</v>
      </c>
      <c r="AM33" s="10">
        <f t="shared" si="2"/>
        <v>43966.85101174909</v>
      </c>
      <c r="AN33" s="10">
        <f t="shared" si="2"/>
        <v>21269.28527908619</v>
      </c>
      <c r="AO33" s="10">
        <f>SUM(AG33:AN33)</f>
        <v>222786.12950306002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</dc:creator>
  <cp:keywords/>
  <dc:description/>
  <cp:lastModifiedBy>bh</cp:lastModifiedBy>
  <cp:lastPrinted>2004-06-09T15:34:27Z</cp:lastPrinted>
  <dcterms:created xsi:type="dcterms:W3CDTF">2003-01-21T11:22:50Z</dcterms:created>
  <dcterms:modified xsi:type="dcterms:W3CDTF">2010-03-29T10:38:57Z</dcterms:modified>
  <cp:category/>
  <cp:version/>
  <cp:contentType/>
  <cp:contentStatus/>
</cp:coreProperties>
</file>